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r/Desktop/Elife-revised Nov. 9-2022/Figure 1-source data 1/"/>
    </mc:Choice>
  </mc:AlternateContent>
  <xr:revisionPtr revIDLastSave="0" documentId="13_ncr:1_{D8A62F24-79CF-564B-9B06-91D93742EB61}" xr6:coauthVersionLast="47" xr6:coauthVersionMax="47" xr10:uidLastSave="{00000000-0000-0000-0000-000000000000}"/>
  <bookViews>
    <workbookView xWindow="-31160" yWindow="6620" windowWidth="31160" windowHeight="15240" xr2:uid="{9BAB0585-3599-4641-B030-17A7625D7828}"/>
  </bookViews>
  <sheets>
    <sheet name="Fig.1 WT+GluA3KO ABR RT-PCRdata" sheetId="1" r:id="rId1"/>
    <sheet name="Fig. 1 WT+GluA3KO ABR  stats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32" i="1" l="1"/>
  <c r="Z32" i="1"/>
  <c r="V32" i="1"/>
  <c r="U32" i="1"/>
  <c r="AA21" i="1"/>
  <c r="Z21" i="1"/>
  <c r="AA20" i="1"/>
  <c r="Z20" i="1"/>
  <c r="V21" i="1"/>
  <c r="U21" i="1"/>
  <c r="V20" i="1"/>
  <c r="U20" i="1"/>
  <c r="P22" i="1"/>
  <c r="O22" i="1"/>
  <c r="N22" i="1"/>
  <c r="M22" i="1"/>
  <c r="L22" i="1"/>
  <c r="K22" i="1"/>
  <c r="J22" i="1"/>
  <c r="H22" i="1"/>
  <c r="G22" i="1"/>
  <c r="F22" i="1"/>
  <c r="E22" i="1"/>
  <c r="D22" i="1"/>
  <c r="C22" i="1"/>
  <c r="B22" i="1"/>
  <c r="J21" i="1"/>
  <c r="K21" i="1"/>
  <c r="L21" i="1"/>
  <c r="M21" i="1"/>
  <c r="N21" i="1"/>
  <c r="O21" i="1"/>
  <c r="P21" i="1"/>
  <c r="B21" i="1"/>
  <c r="C21" i="1"/>
  <c r="D21" i="1"/>
  <c r="E21" i="1"/>
  <c r="F21" i="1"/>
  <c r="G21" i="1"/>
  <c r="H21" i="1"/>
</calcChain>
</file>

<file path=xl/sharedStrings.xml><?xml version="1.0" encoding="utf-8"?>
<sst xmlns="http://schemas.openxmlformats.org/spreadsheetml/2006/main" count="347" uniqueCount="128">
  <si>
    <t>WT</t>
  </si>
  <si>
    <t>GluA3KO</t>
  </si>
  <si>
    <t>WT &amp; GluA3KO</t>
  </si>
  <si>
    <t>Mean</t>
  </si>
  <si>
    <t>SD</t>
  </si>
  <si>
    <t>ns</t>
  </si>
  <si>
    <t>P value</t>
  </si>
  <si>
    <t>P value summary</t>
  </si>
  <si>
    <t>Yes</t>
  </si>
  <si>
    <t>Mean Diff.</t>
  </si>
  <si>
    <t>95.00% CI of diff.</t>
  </si>
  <si>
    <t>Below threshold?</t>
  </si>
  <si>
    <t>Summary</t>
  </si>
  <si>
    <t>Adjusted P Value</t>
  </si>
  <si>
    <t>No</t>
  </si>
  <si>
    <t>Mann Whitney test</t>
  </si>
  <si>
    <t>&lt;0.0001</t>
  </si>
  <si>
    <t>****</t>
  </si>
  <si>
    <t>P35 Males</t>
  </si>
  <si>
    <t>&gt;0.9999</t>
  </si>
  <si>
    <t>***</t>
  </si>
  <si>
    <t>ABRs Click Tresholds</t>
  </si>
  <si>
    <t>Two-way ANOVA</t>
  </si>
  <si>
    <t>Ordinary</t>
  </si>
  <si>
    <t>Source of Variation</t>
  </si>
  <si>
    <t>% of total variation</t>
  </si>
  <si>
    <t>Significant?</t>
  </si>
  <si>
    <t>ANOVA table</t>
  </si>
  <si>
    <t>SS (Type III)</t>
  </si>
  <si>
    <t>DF</t>
  </si>
  <si>
    <t>MS</t>
  </si>
  <si>
    <t>F (DFn, DFd)</t>
  </si>
  <si>
    <t>P&lt;0.0001</t>
  </si>
  <si>
    <t>ABRs wave 1 latency</t>
  </si>
  <si>
    <t>ABRs wave 1 amplitude</t>
  </si>
  <si>
    <t>N</t>
  </si>
  <si>
    <t>dB SPL</t>
  </si>
  <si>
    <t>Alpha</t>
  </si>
  <si>
    <t>Interaction</t>
  </si>
  <si>
    <t>SPL</t>
  </si>
  <si>
    <t>WTvsKO</t>
  </si>
  <si>
    <t>SS</t>
  </si>
  <si>
    <t>F (11, 288) = 1.228</t>
  </si>
  <si>
    <t>P=0.2679</t>
  </si>
  <si>
    <t>F (11, 288) = 47.11</t>
  </si>
  <si>
    <t>F (1, 288) = 0.1273</t>
  </si>
  <si>
    <t>P=0.7215</t>
  </si>
  <si>
    <t>Residual</t>
  </si>
  <si>
    <t>Šídák's multiple comparisons test</t>
  </si>
  <si>
    <t>WT - GluA3KO</t>
  </si>
  <si>
    <t>35</t>
  </si>
  <si>
    <t>-0.2347 to 0.006723</t>
  </si>
  <si>
    <t>40</t>
  </si>
  <si>
    <t>-0.1700 to 0.07147</t>
  </si>
  <si>
    <t>45</t>
  </si>
  <si>
    <t>-0.09720 to 0.1442</t>
  </si>
  <si>
    <t>50</t>
  </si>
  <si>
    <t>-0.1083 to 0.1331</t>
  </si>
  <si>
    <t>55</t>
  </si>
  <si>
    <t>-0.1392 to 0.1023</t>
  </si>
  <si>
    <t>60</t>
  </si>
  <si>
    <t>-0.1258 to 0.1156</t>
  </si>
  <si>
    <t>65</t>
  </si>
  <si>
    <t>-0.1280 to 0.1135</t>
  </si>
  <si>
    <t>70</t>
  </si>
  <si>
    <t>-0.1517 to 0.08970</t>
  </si>
  <si>
    <t>75</t>
  </si>
  <si>
    <t>-0.1041 to 0.1373</t>
  </si>
  <si>
    <t>80</t>
  </si>
  <si>
    <t>-0.1095 to 0.1319</t>
  </si>
  <si>
    <t>85</t>
  </si>
  <si>
    <t>-0.06960 to 0.1718</t>
  </si>
  <si>
    <t>90</t>
  </si>
  <si>
    <t>-0.06230 to 0.1791</t>
  </si>
  <si>
    <t>F (11, 292) = 3.398</t>
  </si>
  <si>
    <t>P=0.0002</t>
  </si>
  <si>
    <t>F (11, 292) = 49.62</t>
  </si>
  <si>
    <t>F (1, 292) = 2.458</t>
  </si>
  <si>
    <t>P=0.1180</t>
  </si>
  <si>
    <t>Predicted (LS) mean diff.</t>
  </si>
  <si>
    <t>-1.468 to 0.2208</t>
  </si>
  <si>
    <t>-1.517 to 0.1725</t>
  </si>
  <si>
    <t>-1.251 to 0.4971</t>
  </si>
  <si>
    <t>-1.102 to 0.6462</t>
  </si>
  <si>
    <t>-0.6686 to 1.080</t>
  </si>
  <si>
    <t>-0.6187 to 1.130</t>
  </si>
  <si>
    <t>-0.1488 to 1.600</t>
  </si>
  <si>
    <t>-0.2946 to 1.454</t>
  </si>
  <si>
    <t>-0.06142 to 1.687</t>
  </si>
  <si>
    <t>-0.3997 to 1.349</t>
  </si>
  <si>
    <t>-0.09650 to 1.652</t>
  </si>
  <si>
    <t>-1.165 to 0.5831</t>
  </si>
  <si>
    <t>WT-M - GluA3KO-M</t>
  </si>
  <si>
    <t>Click</t>
  </si>
  <si>
    <t>4</t>
  </si>
  <si>
    <t>8</t>
  </si>
  <si>
    <t>12</t>
  </si>
  <si>
    <t>16</t>
  </si>
  <si>
    <t>24</t>
  </si>
  <si>
    <t>32</t>
  </si>
  <si>
    <t>Frequencies (kHz)</t>
  </si>
  <si>
    <t>Clicks</t>
  </si>
  <si>
    <t>ABRs Wave I Amplitude</t>
  </si>
  <si>
    <t>ABRs Wave I Latency</t>
  </si>
  <si>
    <t>Gria3 KO</t>
  </si>
  <si>
    <t>Wild type</t>
  </si>
  <si>
    <t>n=3</t>
  </si>
  <si>
    <t>Gria4 flip</t>
  </si>
  <si>
    <t xml:space="preserve">Mean </t>
  </si>
  <si>
    <t xml:space="preserve">Gria4 flop </t>
  </si>
  <si>
    <t>qRT-PCR GRIA3-KO vs. WT Males Calculated by delta, delta CT normalized by 18 S rRNA</t>
  </si>
  <si>
    <t>Mice WTvsKO</t>
  </si>
  <si>
    <t>F (6, 168) = 0.3849</t>
  </si>
  <si>
    <t>P=0.8879</t>
  </si>
  <si>
    <t>F (6, 168) = 78.78</t>
  </si>
  <si>
    <t>F (1, 168) = 2.659</t>
  </si>
  <si>
    <t>P=0.1048</t>
  </si>
  <si>
    <t>-9.628 to 7.320</t>
  </si>
  <si>
    <t>-13.86 to 3.089</t>
  </si>
  <si>
    <t>-8.474 to 8.474</t>
  </si>
  <si>
    <t>-9.243 to 7.705</t>
  </si>
  <si>
    <t>-12.32 to 4.628</t>
  </si>
  <si>
    <r>
      <rPr>
        <b/>
        <i/>
        <sz val="12"/>
        <color rgb="FF000000"/>
        <rFont val="Calibri"/>
        <family val="2"/>
        <scheme val="minor"/>
      </rPr>
      <t>Gria2</t>
    </r>
    <r>
      <rPr>
        <b/>
        <sz val="12"/>
        <color rgb="FF000000"/>
        <rFont val="Calibri"/>
        <family val="2"/>
        <scheme val="minor"/>
      </rPr>
      <t xml:space="preserve">  </t>
    </r>
    <r>
      <rPr>
        <b/>
        <i/>
        <sz val="12"/>
        <color rgb="FF000000"/>
        <rFont val="Calibri"/>
        <family val="2"/>
        <scheme val="minor"/>
      </rPr>
      <t>flip</t>
    </r>
  </si>
  <si>
    <t xml:space="preserve">Gria2 flop </t>
  </si>
  <si>
    <r>
      <rPr>
        <b/>
        <i/>
        <sz val="12"/>
        <color theme="1"/>
        <rFont val="Calibri"/>
        <family val="2"/>
        <scheme val="minor"/>
      </rPr>
      <t>Gria2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i/>
        <sz val="12"/>
        <color theme="1"/>
        <rFont val="Calibri"/>
        <family val="2"/>
        <scheme val="minor"/>
      </rPr>
      <t>flip/flop</t>
    </r>
    <r>
      <rPr>
        <b/>
        <sz val="12"/>
        <color theme="1"/>
        <rFont val="Calibri"/>
        <family val="2"/>
        <scheme val="minor"/>
      </rPr>
      <t xml:space="preserve"> ratio</t>
    </r>
  </si>
  <si>
    <r>
      <rPr>
        <b/>
        <i/>
        <sz val="12"/>
        <color theme="1"/>
        <rFont val="Calibri"/>
        <family val="2"/>
        <scheme val="minor"/>
      </rPr>
      <t>Gria4 flip/flop</t>
    </r>
    <r>
      <rPr>
        <b/>
        <sz val="12"/>
        <color theme="1"/>
        <rFont val="Calibri"/>
        <family val="2"/>
        <scheme val="minor"/>
      </rPr>
      <t xml:space="preserve"> ratio</t>
    </r>
  </si>
  <si>
    <t>Paired t-test two-tailed</t>
  </si>
  <si>
    <t>Data from PCR acylamide  gels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</si>
</sst>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sz val="14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6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Border="1"/>
    <xf numFmtId="0" fontId="1" fillId="0" borderId="0" xfId="0" applyFont="1" applyBorder="1"/>
    <xf numFmtId="0" fontId="0" fillId="0" borderId="1" xfId="0" applyBorder="1"/>
    <xf numFmtId="0" fontId="0" fillId="0" borderId="1" xfId="0" applyFont="1" applyBorder="1"/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3" xfId="0" applyBorder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0" fillId="0" borderId="3" xfId="0" applyFont="1" applyBorder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3" xfId="0" applyFont="1" applyBorder="1"/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Font="1"/>
    <xf numFmtId="0" fontId="4" fillId="0" borderId="0" xfId="0" applyFont="1" applyBorder="1" applyAlignment="1">
      <alignment horizontal="left"/>
    </xf>
    <xf numFmtId="0" fontId="0" fillId="0" borderId="0" xfId="0" applyFont="1" applyBorder="1"/>
    <xf numFmtId="0" fontId="5" fillId="0" borderId="0" xfId="0" applyFont="1"/>
    <xf numFmtId="0" fontId="4" fillId="0" borderId="1" xfId="0" applyFont="1" applyBorder="1" applyAlignment="1">
      <alignment horizontal="left"/>
    </xf>
    <xf numFmtId="0" fontId="1" fillId="2" borderId="0" xfId="0" applyFont="1" applyFill="1"/>
    <xf numFmtId="0" fontId="0" fillId="2" borderId="0" xfId="0" applyFill="1"/>
    <xf numFmtId="0" fontId="1" fillId="0" borderId="3" xfId="0" applyFont="1" applyBorder="1"/>
    <xf numFmtId="0" fontId="6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ont="1" applyAlignment="1">
      <alignment horizontal="right"/>
    </xf>
    <xf numFmtId="0" fontId="7" fillId="0" borderId="1" xfId="0" applyFont="1" applyBorder="1"/>
    <xf numFmtId="0" fontId="7" fillId="0" borderId="0" xfId="0" applyFont="1" applyBorder="1"/>
    <xf numFmtId="14" fontId="0" fillId="0" borderId="0" xfId="0" applyNumberFormat="1" applyFont="1" applyBorder="1"/>
    <xf numFmtId="0" fontId="0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right" vertical="top"/>
    </xf>
    <xf numFmtId="0" fontId="8" fillId="0" borderId="0" xfId="0" applyFont="1" applyBorder="1"/>
    <xf numFmtId="14" fontId="7" fillId="0" borderId="0" xfId="0" applyNumberFormat="1" applyFont="1" applyBorder="1"/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 vertical="top"/>
    </xf>
    <xf numFmtId="0" fontId="7" fillId="0" borderId="2" xfId="0" applyFont="1" applyBorder="1"/>
    <xf numFmtId="0" fontId="9" fillId="0" borderId="2" xfId="0" applyFont="1" applyBorder="1"/>
    <xf numFmtId="0" fontId="0" fillId="0" borderId="2" xfId="0" applyFont="1" applyBorder="1"/>
    <xf numFmtId="0" fontId="9" fillId="0" borderId="2" xfId="0" applyFont="1" applyBorder="1" applyAlignment="1">
      <alignment horizontal="center"/>
    </xf>
    <xf numFmtId="0" fontId="8" fillId="0" borderId="3" xfId="0" applyFont="1" applyBorder="1"/>
    <xf numFmtId="0" fontId="7" fillId="0" borderId="3" xfId="0" applyFont="1" applyBorder="1"/>
    <xf numFmtId="0" fontId="10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0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3" fillId="0" borderId="0" xfId="0" applyFont="1" applyBorder="1"/>
    <xf numFmtId="0" fontId="10" fillId="0" borderId="2" xfId="0" applyFont="1" applyBorder="1" applyAlignment="1">
      <alignment horizontal="right"/>
    </xf>
    <xf numFmtId="0" fontId="6" fillId="0" borderId="0" xfId="0" applyFont="1" applyBorder="1"/>
    <xf numFmtId="0" fontId="3" fillId="0" borderId="0" xfId="0" applyFont="1" applyFill="1" applyBorder="1"/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/>
    </xf>
    <xf numFmtId="0" fontId="10" fillId="0" borderId="0" xfId="0" applyFont="1" applyBorder="1"/>
    <xf numFmtId="0" fontId="9" fillId="0" borderId="0" xfId="0" applyFont="1" applyBorder="1"/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807D0-C07D-AE4D-AF9D-8BE7BAB19CEC}">
  <sheetPr>
    <tabColor rgb="FF00B0F0"/>
  </sheetPr>
  <dimension ref="A1:AD59"/>
  <sheetViews>
    <sheetView tabSelected="1" topLeftCell="L21" workbookViewId="0">
      <selection activeCell="AB23" sqref="AB23"/>
    </sheetView>
  </sheetViews>
  <sheetFormatPr baseColWidth="10" defaultRowHeight="16" x14ac:dyDescent="0.2"/>
  <cols>
    <col min="1" max="1" width="13.6640625" customWidth="1"/>
    <col min="2" max="2" width="18.1640625" customWidth="1"/>
    <col min="9" max="9" width="8.5" customWidth="1"/>
    <col min="10" max="10" width="18" customWidth="1"/>
    <col min="20" max="20" width="16.6640625" customWidth="1"/>
    <col min="22" max="22" width="14.5" customWidth="1"/>
    <col min="23" max="23" width="13.1640625" customWidth="1"/>
    <col min="25" max="25" width="17.6640625" customWidth="1"/>
  </cols>
  <sheetData>
    <row r="1" spans="1:30" ht="21" x14ac:dyDescent="0.25">
      <c r="A1" s="27" t="s">
        <v>2</v>
      </c>
      <c r="V1" s="57"/>
      <c r="W1" s="57"/>
      <c r="X1" s="57"/>
      <c r="Y1" s="57"/>
      <c r="Z1" s="57"/>
      <c r="AA1" s="57"/>
    </row>
    <row r="2" spans="1:30" ht="21" x14ac:dyDescent="0.25">
      <c r="A2" s="28" t="s">
        <v>18</v>
      </c>
      <c r="B2" s="2" t="s">
        <v>21</v>
      </c>
      <c r="C2" s="2" t="s">
        <v>0</v>
      </c>
      <c r="J2" s="2" t="s">
        <v>21</v>
      </c>
      <c r="K2" s="2" t="s">
        <v>1</v>
      </c>
      <c r="V2" s="57"/>
      <c r="W2" s="57"/>
      <c r="X2" s="58"/>
      <c r="Y2" s="57"/>
      <c r="Z2" s="57"/>
      <c r="AA2" s="57"/>
    </row>
    <row r="3" spans="1:30" x14ac:dyDescent="0.2">
      <c r="C3" s="2" t="s">
        <v>100</v>
      </c>
      <c r="K3" s="2" t="s">
        <v>100</v>
      </c>
      <c r="T3" s="2" t="s">
        <v>110</v>
      </c>
    </row>
    <row r="4" spans="1:30" x14ac:dyDescent="0.2">
      <c r="B4" s="36" t="s">
        <v>101</v>
      </c>
      <c r="C4" s="37">
        <v>4</v>
      </c>
      <c r="D4" s="37">
        <v>8</v>
      </c>
      <c r="E4" s="37">
        <v>12</v>
      </c>
      <c r="F4" s="37">
        <v>16</v>
      </c>
      <c r="G4" s="37">
        <v>24</v>
      </c>
      <c r="H4" s="37">
        <v>32</v>
      </c>
      <c r="J4" s="36" t="s">
        <v>101</v>
      </c>
      <c r="K4" s="37">
        <v>4</v>
      </c>
      <c r="L4" s="37">
        <v>8</v>
      </c>
      <c r="M4" s="37">
        <v>12</v>
      </c>
      <c r="N4" s="37">
        <v>16</v>
      </c>
      <c r="O4" s="37">
        <v>24</v>
      </c>
      <c r="P4" s="37">
        <v>32</v>
      </c>
    </row>
    <row r="5" spans="1:30" x14ac:dyDescent="0.2">
      <c r="B5" s="14">
        <v>30</v>
      </c>
      <c r="C5" s="14">
        <v>60</v>
      </c>
      <c r="D5" s="14">
        <v>30</v>
      </c>
      <c r="E5" s="14">
        <v>40</v>
      </c>
      <c r="F5" s="14">
        <v>70</v>
      </c>
      <c r="G5" s="14">
        <v>50</v>
      </c>
      <c r="H5" s="14">
        <v>70</v>
      </c>
      <c r="I5" s="22"/>
      <c r="J5" s="14">
        <v>30</v>
      </c>
      <c r="K5" s="14">
        <v>60</v>
      </c>
      <c r="L5" s="14">
        <v>50</v>
      </c>
      <c r="M5" s="14">
        <v>40</v>
      </c>
      <c r="N5" s="14">
        <v>50</v>
      </c>
      <c r="O5" s="14">
        <v>60</v>
      </c>
      <c r="P5" s="14">
        <v>80</v>
      </c>
      <c r="S5" s="3"/>
      <c r="T5" s="45" t="s">
        <v>122</v>
      </c>
      <c r="U5" s="40"/>
      <c r="V5" s="40"/>
      <c r="W5" s="40"/>
      <c r="X5" s="40"/>
      <c r="Y5" s="68" t="s">
        <v>123</v>
      </c>
      <c r="Z5" s="3"/>
      <c r="AA5" s="3"/>
      <c r="AB5" s="3"/>
      <c r="AC5" s="3"/>
    </row>
    <row r="6" spans="1:30" x14ac:dyDescent="0.2">
      <c r="B6" s="14">
        <v>15</v>
      </c>
      <c r="C6" s="14">
        <v>50</v>
      </c>
      <c r="D6" s="14">
        <v>50</v>
      </c>
      <c r="E6" s="14">
        <v>60</v>
      </c>
      <c r="F6" s="14">
        <v>50</v>
      </c>
      <c r="G6" s="14">
        <v>40</v>
      </c>
      <c r="H6" s="14">
        <v>70</v>
      </c>
      <c r="I6" s="22"/>
      <c r="J6" s="14">
        <v>25</v>
      </c>
      <c r="K6" s="14">
        <v>70</v>
      </c>
      <c r="L6" s="14">
        <v>40</v>
      </c>
      <c r="M6" s="14">
        <v>50</v>
      </c>
      <c r="N6" s="14">
        <v>60</v>
      </c>
      <c r="O6" s="14">
        <v>70</v>
      </c>
      <c r="P6" s="14">
        <v>70</v>
      </c>
      <c r="S6" s="3"/>
      <c r="T6" s="50"/>
      <c r="U6" s="51" t="s">
        <v>104</v>
      </c>
      <c r="V6" s="51" t="s">
        <v>105</v>
      </c>
      <c r="W6" s="62" t="s">
        <v>6</v>
      </c>
      <c r="X6" s="40"/>
      <c r="Y6" s="52"/>
      <c r="Z6" s="53" t="s">
        <v>104</v>
      </c>
      <c r="AA6" s="53" t="s">
        <v>105</v>
      </c>
      <c r="AB6" s="62" t="s">
        <v>6</v>
      </c>
      <c r="AC6" s="3"/>
    </row>
    <row r="7" spans="1:30" ht="21" x14ac:dyDescent="0.25">
      <c r="B7" s="14">
        <v>30</v>
      </c>
      <c r="C7" s="14">
        <v>60</v>
      </c>
      <c r="D7" s="14">
        <v>40</v>
      </c>
      <c r="E7" s="14">
        <v>70</v>
      </c>
      <c r="F7" s="14">
        <v>70</v>
      </c>
      <c r="G7" s="14">
        <v>60</v>
      </c>
      <c r="H7" s="14">
        <v>70</v>
      </c>
      <c r="I7" s="22"/>
      <c r="J7" s="14">
        <v>25</v>
      </c>
      <c r="K7" s="14">
        <v>60</v>
      </c>
      <c r="L7" s="14">
        <v>30</v>
      </c>
      <c r="M7" s="14">
        <v>50</v>
      </c>
      <c r="N7" s="14">
        <v>50</v>
      </c>
      <c r="O7" s="14">
        <v>50</v>
      </c>
      <c r="P7" s="14">
        <v>90</v>
      </c>
      <c r="S7" s="3"/>
      <c r="T7" s="46"/>
      <c r="U7" s="40">
        <v>1.1284000000000001</v>
      </c>
      <c r="V7" s="40">
        <v>0.54390000000000005</v>
      </c>
      <c r="W7" s="3"/>
      <c r="X7" s="40"/>
      <c r="Y7" s="46"/>
      <c r="Z7" s="47">
        <v>0.98673</v>
      </c>
      <c r="AA7" s="48">
        <v>4.9221000000000004</v>
      </c>
      <c r="AB7" s="40"/>
      <c r="AC7" s="3"/>
      <c r="AD7" s="57"/>
    </row>
    <row r="8" spans="1:30" x14ac:dyDescent="0.2">
      <c r="B8" s="14">
        <v>20</v>
      </c>
      <c r="C8" s="14">
        <v>50</v>
      </c>
      <c r="D8" s="14">
        <v>50</v>
      </c>
      <c r="E8" s="14">
        <v>50</v>
      </c>
      <c r="F8" s="14">
        <v>40</v>
      </c>
      <c r="G8" s="14">
        <v>60</v>
      </c>
      <c r="H8" s="14">
        <v>70</v>
      </c>
      <c r="I8" s="22"/>
      <c r="J8" s="14">
        <v>25</v>
      </c>
      <c r="K8" s="14">
        <v>60</v>
      </c>
      <c r="L8" s="14">
        <v>50</v>
      </c>
      <c r="M8" s="14">
        <v>50</v>
      </c>
      <c r="N8" s="14">
        <v>60</v>
      </c>
      <c r="O8" s="14">
        <v>30</v>
      </c>
      <c r="P8" s="14">
        <v>60</v>
      </c>
      <c r="S8" s="3"/>
      <c r="T8" s="46"/>
      <c r="U8" s="40">
        <v>1.00196</v>
      </c>
      <c r="V8" s="40">
        <v>2.2923</v>
      </c>
      <c r="W8" s="24"/>
      <c r="X8" s="40"/>
      <c r="Y8" s="46"/>
      <c r="Z8" s="48">
        <v>0.98309000000000002</v>
      </c>
      <c r="AA8" s="48">
        <v>1.4231400000000001</v>
      </c>
      <c r="AB8" s="3"/>
      <c r="AC8" s="3"/>
    </row>
    <row r="9" spans="1:30" x14ac:dyDescent="0.2">
      <c r="B9" s="14">
        <v>25</v>
      </c>
      <c r="C9" s="14">
        <v>40</v>
      </c>
      <c r="D9" s="14">
        <v>40</v>
      </c>
      <c r="E9" s="14">
        <v>40</v>
      </c>
      <c r="F9" s="14">
        <v>40</v>
      </c>
      <c r="G9" s="14">
        <v>60</v>
      </c>
      <c r="H9" s="14">
        <v>70</v>
      </c>
      <c r="I9" s="22"/>
      <c r="J9" s="14">
        <v>30</v>
      </c>
      <c r="K9" s="14">
        <v>50</v>
      </c>
      <c r="L9" s="14">
        <v>60</v>
      </c>
      <c r="M9" s="14">
        <v>60</v>
      </c>
      <c r="N9" s="14">
        <v>60</v>
      </c>
      <c r="O9" s="14">
        <v>60</v>
      </c>
      <c r="P9" s="14">
        <v>60</v>
      </c>
      <c r="S9" s="3"/>
      <c r="T9" s="46"/>
      <c r="U9" s="49">
        <v>0.99731000000000003</v>
      </c>
      <c r="V9" s="49">
        <v>2.2852999999999999</v>
      </c>
      <c r="W9" s="40"/>
      <c r="X9" s="40"/>
      <c r="Y9" s="46"/>
      <c r="Z9" s="48">
        <v>1.11128</v>
      </c>
      <c r="AA9" s="48">
        <v>1.2189669999999999</v>
      </c>
      <c r="AB9" s="40"/>
      <c r="AC9" s="3"/>
    </row>
    <row r="10" spans="1:30" x14ac:dyDescent="0.2">
      <c r="B10" s="14">
        <v>30</v>
      </c>
      <c r="C10" s="14">
        <v>55</v>
      </c>
      <c r="D10" s="14">
        <v>30</v>
      </c>
      <c r="E10" s="14">
        <v>40</v>
      </c>
      <c r="F10" s="14">
        <v>70</v>
      </c>
      <c r="G10" s="14">
        <v>50</v>
      </c>
      <c r="H10" s="14">
        <v>70</v>
      </c>
      <c r="I10" s="22"/>
      <c r="J10" s="14">
        <v>20</v>
      </c>
      <c r="K10" s="14">
        <v>50</v>
      </c>
      <c r="L10" s="14">
        <v>40</v>
      </c>
      <c r="M10" s="14">
        <v>60</v>
      </c>
      <c r="N10" s="14">
        <v>60</v>
      </c>
      <c r="O10" s="14">
        <v>70</v>
      </c>
      <c r="P10" s="14">
        <v>80</v>
      </c>
      <c r="S10" s="3"/>
      <c r="T10" s="54" t="s">
        <v>3</v>
      </c>
      <c r="U10" s="55">
        <v>1.0425599999999999</v>
      </c>
      <c r="V10" s="55">
        <v>1.7071670000000001</v>
      </c>
      <c r="W10" s="48"/>
      <c r="X10" s="40"/>
      <c r="Y10" s="54" t="s">
        <v>3</v>
      </c>
      <c r="Z10" s="65">
        <v>1.0270300000000001</v>
      </c>
      <c r="AA10" s="66">
        <v>2.5214020000000001</v>
      </c>
      <c r="AB10" s="3"/>
      <c r="AC10" s="3"/>
    </row>
    <row r="11" spans="1:30" x14ac:dyDescent="0.2">
      <c r="B11" s="14">
        <v>20</v>
      </c>
      <c r="C11" s="14">
        <v>45</v>
      </c>
      <c r="D11" s="14">
        <v>50</v>
      </c>
      <c r="E11" s="14">
        <v>60</v>
      </c>
      <c r="F11" s="14">
        <v>50</v>
      </c>
      <c r="G11" s="14">
        <v>40</v>
      </c>
      <c r="H11" s="14">
        <v>70</v>
      </c>
      <c r="J11" s="14">
        <v>25</v>
      </c>
      <c r="K11" s="14">
        <v>60</v>
      </c>
      <c r="L11" s="14">
        <v>50</v>
      </c>
      <c r="M11" s="14">
        <v>50</v>
      </c>
      <c r="N11" s="14">
        <v>50</v>
      </c>
      <c r="O11" s="14">
        <v>50</v>
      </c>
      <c r="P11" s="14">
        <v>80</v>
      </c>
      <c r="S11" s="3"/>
      <c r="T11" s="45" t="s">
        <v>4</v>
      </c>
      <c r="U11" s="49">
        <v>7.4380000000000002E-2</v>
      </c>
      <c r="V11" s="49">
        <v>1.007425</v>
      </c>
      <c r="W11" s="40"/>
      <c r="X11" s="40"/>
      <c r="Y11" s="45" t="s">
        <v>4</v>
      </c>
      <c r="Z11" s="40">
        <v>7.2980000000000003E-2</v>
      </c>
      <c r="AA11" s="48">
        <v>2.0815700000000001</v>
      </c>
      <c r="AB11" s="40"/>
      <c r="AC11" s="3"/>
    </row>
    <row r="12" spans="1:30" x14ac:dyDescent="0.2">
      <c r="B12" s="14">
        <v>30</v>
      </c>
      <c r="C12" s="14">
        <v>55</v>
      </c>
      <c r="D12" s="14">
        <v>45</v>
      </c>
      <c r="E12" s="14">
        <v>55</v>
      </c>
      <c r="F12" s="14">
        <v>70</v>
      </c>
      <c r="G12" s="14">
        <v>55</v>
      </c>
      <c r="H12" s="14">
        <v>75</v>
      </c>
      <c r="J12" s="14">
        <v>30</v>
      </c>
      <c r="K12" s="14">
        <v>55</v>
      </c>
      <c r="L12" s="14">
        <v>40</v>
      </c>
      <c r="M12" s="14">
        <v>55</v>
      </c>
      <c r="N12" s="14">
        <v>60</v>
      </c>
      <c r="O12" s="14">
        <v>40</v>
      </c>
      <c r="P12" s="14">
        <v>65</v>
      </c>
      <c r="S12" s="3"/>
      <c r="T12" s="60" t="s">
        <v>106</v>
      </c>
      <c r="U12" s="40"/>
      <c r="V12" s="40"/>
      <c r="W12" s="3"/>
      <c r="X12" s="40"/>
      <c r="Y12" s="40" t="s">
        <v>106</v>
      </c>
      <c r="Z12" s="24"/>
      <c r="AA12" s="24"/>
      <c r="AB12" s="3"/>
      <c r="AC12" s="3"/>
    </row>
    <row r="13" spans="1:30" x14ac:dyDescent="0.2">
      <c r="B13" s="14">
        <v>15</v>
      </c>
      <c r="C13" s="14">
        <v>60</v>
      </c>
      <c r="D13" s="14">
        <v>50</v>
      </c>
      <c r="E13" s="14">
        <v>50</v>
      </c>
      <c r="F13" s="14">
        <v>50</v>
      </c>
      <c r="G13" s="14">
        <v>60</v>
      </c>
      <c r="H13" s="14">
        <v>70</v>
      </c>
      <c r="J13" s="14">
        <v>25</v>
      </c>
      <c r="K13" s="14">
        <v>60</v>
      </c>
      <c r="L13" s="14">
        <v>35</v>
      </c>
      <c r="M13" s="14">
        <v>50</v>
      </c>
      <c r="N13" s="14">
        <v>50</v>
      </c>
      <c r="O13" s="14">
        <v>50</v>
      </c>
      <c r="P13" s="14">
        <v>70</v>
      </c>
      <c r="S13" s="3"/>
      <c r="T13" s="26" t="s">
        <v>126</v>
      </c>
      <c r="U13" s="39"/>
      <c r="V13" s="39"/>
      <c r="W13" s="39">
        <v>0.4</v>
      </c>
      <c r="X13" s="40"/>
      <c r="Y13" s="26" t="s">
        <v>126</v>
      </c>
      <c r="Z13" s="6"/>
      <c r="AA13" s="6"/>
      <c r="AB13" s="39">
        <v>0.4</v>
      </c>
      <c r="AC13" s="3"/>
    </row>
    <row r="14" spans="1:30" x14ac:dyDescent="0.2">
      <c r="B14" s="14">
        <v>30</v>
      </c>
      <c r="C14" s="14">
        <v>55</v>
      </c>
      <c r="D14" s="14">
        <v>40</v>
      </c>
      <c r="E14" s="14">
        <v>45</v>
      </c>
      <c r="F14" s="14">
        <v>40</v>
      </c>
      <c r="G14" s="14">
        <v>60</v>
      </c>
      <c r="H14" s="14">
        <v>70</v>
      </c>
      <c r="J14" s="14">
        <v>25</v>
      </c>
      <c r="K14" s="14">
        <v>55</v>
      </c>
      <c r="L14" s="14">
        <v>50</v>
      </c>
      <c r="M14" s="14">
        <v>45</v>
      </c>
      <c r="N14" s="14">
        <v>60</v>
      </c>
      <c r="O14" s="14">
        <v>60</v>
      </c>
      <c r="P14" s="14">
        <v>65</v>
      </c>
      <c r="S14" s="3"/>
      <c r="T14" s="40"/>
      <c r="U14" s="40"/>
      <c r="V14" s="40"/>
      <c r="X14" s="40"/>
      <c r="Y14" s="24"/>
      <c r="Z14" s="24"/>
      <c r="AA14" s="24"/>
      <c r="AB14" s="24"/>
      <c r="AC14" s="3"/>
    </row>
    <row r="15" spans="1:30" x14ac:dyDescent="0.2">
      <c r="B15" s="14">
        <v>30</v>
      </c>
      <c r="C15" s="14">
        <v>45</v>
      </c>
      <c r="D15" s="14">
        <v>45</v>
      </c>
      <c r="E15" s="14">
        <v>50</v>
      </c>
      <c r="F15" s="14">
        <v>55</v>
      </c>
      <c r="G15" s="14">
        <v>65</v>
      </c>
      <c r="H15" s="14">
        <v>75</v>
      </c>
      <c r="J15" s="14">
        <v>20</v>
      </c>
      <c r="K15" s="14">
        <v>50</v>
      </c>
      <c r="L15" s="14">
        <v>55</v>
      </c>
      <c r="M15" s="14">
        <v>60</v>
      </c>
      <c r="N15" s="14">
        <v>50</v>
      </c>
      <c r="O15" s="14">
        <v>65</v>
      </c>
      <c r="P15" s="14">
        <v>80</v>
      </c>
      <c r="S15" s="24"/>
      <c r="T15" s="67" t="s">
        <v>107</v>
      </c>
      <c r="U15" s="45"/>
      <c r="V15" s="45"/>
      <c r="W15" s="45"/>
      <c r="X15" s="45"/>
      <c r="Y15" s="67" t="s">
        <v>109</v>
      </c>
      <c r="Z15" s="4"/>
    </row>
    <row r="16" spans="1:30" x14ac:dyDescent="0.2">
      <c r="B16" s="14">
        <v>25</v>
      </c>
      <c r="C16" s="14">
        <v>50</v>
      </c>
      <c r="D16" s="14">
        <v>50</v>
      </c>
      <c r="E16" s="14">
        <v>40</v>
      </c>
      <c r="F16" s="14">
        <v>50</v>
      </c>
      <c r="G16" s="14">
        <v>55</v>
      </c>
      <c r="H16" s="14">
        <v>65</v>
      </c>
      <c r="J16" s="14">
        <v>30</v>
      </c>
      <c r="K16" s="14">
        <v>50</v>
      </c>
      <c r="L16" s="14">
        <v>40</v>
      </c>
      <c r="M16" s="14">
        <v>50</v>
      </c>
      <c r="N16" s="14">
        <v>60</v>
      </c>
      <c r="O16" s="14">
        <v>70</v>
      </c>
      <c r="P16" s="14">
        <v>75</v>
      </c>
      <c r="S16" s="24"/>
      <c r="T16" s="52"/>
      <c r="U16" s="56" t="s">
        <v>104</v>
      </c>
      <c r="V16" s="56" t="s">
        <v>105</v>
      </c>
      <c r="W16" s="62" t="s">
        <v>6</v>
      </c>
      <c r="X16" s="24"/>
      <c r="Y16" s="52"/>
      <c r="Z16" s="56" t="s">
        <v>104</v>
      </c>
      <c r="AA16" s="56" t="s">
        <v>105</v>
      </c>
      <c r="AB16" s="62" t="s">
        <v>6</v>
      </c>
      <c r="AC16" s="24"/>
      <c r="AD16" s="3"/>
    </row>
    <row r="17" spans="1:30" x14ac:dyDescent="0.2">
      <c r="B17" s="14">
        <v>30</v>
      </c>
      <c r="C17" s="14">
        <v>50</v>
      </c>
      <c r="D17" s="14">
        <v>50</v>
      </c>
      <c r="E17" s="14">
        <v>45</v>
      </c>
      <c r="F17" s="14">
        <v>55</v>
      </c>
      <c r="G17" s="14">
        <v>60</v>
      </c>
      <c r="H17" s="14">
        <v>60</v>
      </c>
      <c r="J17" s="14">
        <v>35</v>
      </c>
      <c r="K17" s="14">
        <v>65</v>
      </c>
      <c r="L17" s="14">
        <v>30</v>
      </c>
      <c r="M17" s="14">
        <v>40</v>
      </c>
      <c r="N17" s="14">
        <v>55</v>
      </c>
      <c r="O17" s="14">
        <v>50</v>
      </c>
      <c r="P17" s="14">
        <v>80</v>
      </c>
      <c r="S17" s="24"/>
      <c r="T17" s="41"/>
      <c r="U17" s="24">
        <v>0.98684000000000005</v>
      </c>
      <c r="V17" s="24">
        <v>0.51875000000000004</v>
      </c>
      <c r="W17" s="3"/>
      <c r="X17" s="40"/>
      <c r="Y17" s="41"/>
      <c r="Z17" s="42">
        <v>0.99870000000000003</v>
      </c>
      <c r="AA17" s="43">
        <v>0.81498999999999999</v>
      </c>
      <c r="AB17" s="24"/>
      <c r="AC17" s="24"/>
      <c r="AD17" s="3"/>
    </row>
    <row r="18" spans="1:30" x14ac:dyDescent="0.2">
      <c r="B18" s="14"/>
      <c r="F18" s="14"/>
      <c r="S18" s="24"/>
      <c r="T18" s="41"/>
      <c r="U18" s="24">
        <v>1.0004599999999999</v>
      </c>
      <c r="V18" s="24">
        <v>1.7974000000000001</v>
      </c>
      <c r="W18" s="3"/>
      <c r="X18" s="40"/>
      <c r="Y18" s="41"/>
      <c r="Z18" s="24">
        <v>1.00187</v>
      </c>
      <c r="AA18" s="43">
        <v>2.3290000000000002</v>
      </c>
      <c r="AB18" s="3"/>
      <c r="AC18" s="24"/>
      <c r="AD18" s="3"/>
    </row>
    <row r="19" spans="1:30" x14ac:dyDescent="0.2">
      <c r="B19" s="14"/>
      <c r="F19" s="14"/>
      <c r="S19" s="24"/>
      <c r="T19" s="41"/>
      <c r="U19" s="44">
        <v>1.0099</v>
      </c>
      <c r="V19" s="44">
        <v>2.7898000000000001</v>
      </c>
      <c r="W19" s="24"/>
      <c r="X19" s="40"/>
      <c r="Y19" s="41"/>
      <c r="Z19" s="24">
        <v>1.1046</v>
      </c>
      <c r="AA19" s="43">
        <v>1.5065999999999999</v>
      </c>
      <c r="AB19" s="3"/>
      <c r="AC19" s="24"/>
      <c r="AD19" s="3"/>
    </row>
    <row r="20" spans="1:30" x14ac:dyDescent="0.2">
      <c r="S20" s="24"/>
      <c r="T20" s="29" t="s">
        <v>108</v>
      </c>
      <c r="U20" s="12">
        <f>AVERAGE(U17:U19)</f>
        <v>0.99906666666666666</v>
      </c>
      <c r="V20" s="12">
        <f>AVERAGE(V17:V19)</f>
        <v>1.7019833333333334</v>
      </c>
      <c r="W20" s="24"/>
      <c r="X20" s="40"/>
      <c r="Y20" s="29" t="s">
        <v>3</v>
      </c>
      <c r="Z20" s="12">
        <f>AVERAGE(Z17:Z19)</f>
        <v>1.0350566666666667</v>
      </c>
      <c r="AA20" s="12">
        <f>AVERAGE(AA17:AA19)</f>
        <v>1.5501966666666667</v>
      </c>
      <c r="AB20" s="24"/>
      <c r="AC20" s="24"/>
      <c r="AD20" s="3"/>
    </row>
    <row r="21" spans="1:30" x14ac:dyDescent="0.2">
      <c r="A21" s="8" t="s">
        <v>3</v>
      </c>
      <c r="B21" s="9">
        <f t="shared" ref="B21:H21" si="0">AVERAGE(B5:B20)</f>
        <v>25.384615384615383</v>
      </c>
      <c r="C21" s="9">
        <f t="shared" si="0"/>
        <v>51.92307692307692</v>
      </c>
      <c r="D21" s="9">
        <f t="shared" si="0"/>
        <v>43.846153846153847</v>
      </c>
      <c r="E21" s="9">
        <f t="shared" si="0"/>
        <v>49.615384615384613</v>
      </c>
      <c r="F21" s="9">
        <f t="shared" si="0"/>
        <v>54.615384615384613</v>
      </c>
      <c r="G21" s="9">
        <f t="shared" si="0"/>
        <v>55</v>
      </c>
      <c r="H21" s="9">
        <f t="shared" si="0"/>
        <v>69.615384615384613</v>
      </c>
      <c r="J21" s="9">
        <f t="shared" ref="J21:P21" si="1">AVERAGE(J5:J20)</f>
        <v>26.53846153846154</v>
      </c>
      <c r="K21" s="9">
        <f t="shared" si="1"/>
        <v>57.307692307692307</v>
      </c>
      <c r="L21" s="9">
        <f t="shared" si="1"/>
        <v>43.846153846153847</v>
      </c>
      <c r="M21" s="9">
        <f t="shared" si="1"/>
        <v>50.769230769230766</v>
      </c>
      <c r="N21" s="9">
        <f t="shared" si="1"/>
        <v>55.769230769230766</v>
      </c>
      <c r="O21" s="9">
        <f t="shared" si="1"/>
        <v>55.769230769230766</v>
      </c>
      <c r="P21" s="9">
        <f t="shared" si="1"/>
        <v>73.461538461538467</v>
      </c>
      <c r="S21" s="24"/>
      <c r="T21" s="4" t="s">
        <v>4</v>
      </c>
      <c r="U21" s="24">
        <f>STDEVA(U17:U19)</f>
        <v>1.1592969133631505E-2</v>
      </c>
      <c r="V21" s="24">
        <f>STDEVA(V17:V19)</f>
        <v>1.1385276811888827</v>
      </c>
      <c r="W21" s="24"/>
      <c r="X21" s="40"/>
      <c r="Y21" s="4" t="s">
        <v>4</v>
      </c>
      <c r="Z21" s="24">
        <f>STDEVA(Z17:Z19)</f>
        <v>6.0247146267133123E-2</v>
      </c>
      <c r="AA21" s="24">
        <f>STDEVA(AA17:AA19)</f>
        <v>0.75794595587900171</v>
      </c>
      <c r="AB21" s="24"/>
      <c r="AC21" s="24"/>
      <c r="AD21" s="3"/>
    </row>
    <row r="22" spans="1:30" x14ac:dyDescent="0.2">
      <c r="A22" s="7" t="s">
        <v>4</v>
      </c>
      <c r="B22" s="3">
        <f t="shared" ref="B22:H22" si="2">_xlfn.STDEV.P(B5:B17)</f>
        <v>5.7047680669966638</v>
      </c>
      <c r="C22" s="3">
        <f t="shared" si="2"/>
        <v>6.0569291338552391</v>
      </c>
      <c r="D22" s="3">
        <f t="shared" si="2"/>
        <v>7.112785388041126</v>
      </c>
      <c r="E22" s="3">
        <f t="shared" si="2"/>
        <v>9.0853937007828591</v>
      </c>
      <c r="F22" s="3">
        <f t="shared" si="2"/>
        <v>11.344524002886635</v>
      </c>
      <c r="G22" s="3">
        <f t="shared" si="2"/>
        <v>7.5955452531274998</v>
      </c>
      <c r="H22" s="3">
        <f t="shared" si="2"/>
        <v>3.6487819155788994</v>
      </c>
      <c r="J22">
        <f>_xlfn.STDEV.P(J5:J17)</f>
        <v>4.1065685584735814</v>
      </c>
      <c r="K22">
        <f>_xlfn.STDEV.P(K5:K17)</f>
        <v>6.0813031926314984</v>
      </c>
      <c r="L22">
        <f>_xlfn.STDEV.P(L5:L17)</f>
        <v>9.0200303073527497</v>
      </c>
      <c r="M22">
        <f>_xlfn.STDEV.P(M5:M17)</f>
        <v>6.4587906245179481</v>
      </c>
      <c r="N22">
        <f>_xlfn.STDEV.P(N5:N17)</f>
        <v>4.741856925360751</v>
      </c>
      <c r="O22">
        <f>-_xlfn.STDEV.P(O5:O17)</f>
        <v>-11.741798094210575</v>
      </c>
      <c r="P22">
        <f>_xlfn.STDEV.P(P5:P17)</f>
        <v>8.8545111024779519</v>
      </c>
      <c r="S22" s="24"/>
      <c r="T22" s="59" t="s">
        <v>106</v>
      </c>
      <c r="U22" s="24"/>
      <c r="V22" s="24"/>
      <c r="W22" s="24"/>
      <c r="X22" s="40"/>
      <c r="Y22" s="24" t="s">
        <v>106</v>
      </c>
      <c r="Z22" s="24"/>
      <c r="AA22" s="24"/>
      <c r="AB22" s="24"/>
      <c r="AC22" s="24"/>
      <c r="AD22" s="3"/>
    </row>
    <row r="23" spans="1:30" x14ac:dyDescent="0.2">
      <c r="A23" s="10" t="s">
        <v>35</v>
      </c>
      <c r="B23" s="5">
        <v>13</v>
      </c>
      <c r="C23" s="5">
        <v>13</v>
      </c>
      <c r="D23" s="5">
        <v>13</v>
      </c>
      <c r="E23" s="5">
        <v>13</v>
      </c>
      <c r="F23" s="5">
        <v>13</v>
      </c>
      <c r="G23" s="5">
        <v>13</v>
      </c>
      <c r="H23" s="5">
        <v>13</v>
      </c>
      <c r="J23" s="5">
        <v>13</v>
      </c>
      <c r="K23" s="5">
        <v>13</v>
      </c>
      <c r="L23" s="5">
        <v>13</v>
      </c>
      <c r="M23" s="5">
        <v>13</v>
      </c>
      <c r="N23" s="5">
        <v>13</v>
      </c>
      <c r="O23" s="5">
        <v>13</v>
      </c>
      <c r="P23" s="5">
        <v>13</v>
      </c>
      <c r="S23" s="24"/>
      <c r="T23" s="26" t="s">
        <v>15</v>
      </c>
      <c r="U23" s="6"/>
      <c r="V23" s="6"/>
      <c r="W23" s="6">
        <v>0.3</v>
      </c>
      <c r="X23" s="40"/>
      <c r="Y23" s="26" t="s">
        <v>15</v>
      </c>
      <c r="Z23" s="6"/>
      <c r="AA23" s="6"/>
      <c r="AB23" s="6">
        <v>0.4</v>
      </c>
      <c r="AC23" s="24"/>
      <c r="AD23" s="3"/>
    </row>
    <row r="24" spans="1:30" x14ac:dyDescent="0.2">
      <c r="S24" s="24"/>
      <c r="T24" s="24"/>
      <c r="U24" s="24"/>
      <c r="V24" s="24"/>
      <c r="X24" s="40"/>
      <c r="Y24" s="24"/>
      <c r="Z24" s="24"/>
      <c r="AA24" s="24"/>
      <c r="AC24" s="24"/>
      <c r="AD24" s="3"/>
    </row>
    <row r="25" spans="1:30" x14ac:dyDescent="0.2">
      <c r="S25" s="24"/>
      <c r="T25" s="4" t="s">
        <v>127</v>
      </c>
      <c r="W25" s="24"/>
      <c r="X25" s="24"/>
      <c r="Y25" s="4" t="s">
        <v>127</v>
      </c>
      <c r="Z25" s="3"/>
      <c r="AA25" s="3"/>
      <c r="AB25" s="3"/>
      <c r="AC25" s="24"/>
      <c r="AD25" s="3"/>
    </row>
    <row r="26" spans="1:30" x14ac:dyDescent="0.2">
      <c r="B26" s="2" t="s">
        <v>102</v>
      </c>
      <c r="C26" s="22"/>
      <c r="D26" s="22"/>
      <c r="E26" s="22"/>
      <c r="F26" s="22"/>
      <c r="G26" s="22"/>
      <c r="H26" s="22"/>
      <c r="I26" s="22"/>
      <c r="J26" s="22"/>
      <c r="S26" s="24"/>
      <c r="AC26" s="3"/>
      <c r="AD26" s="3"/>
    </row>
    <row r="27" spans="1:30" x14ac:dyDescent="0.2">
      <c r="B27" s="22"/>
      <c r="C27" s="69" t="s">
        <v>0</v>
      </c>
      <c r="D27" s="69"/>
      <c r="E27" s="69"/>
      <c r="F27" s="22"/>
      <c r="G27" s="22"/>
      <c r="H27" s="69" t="s">
        <v>1</v>
      </c>
      <c r="I27" s="69"/>
      <c r="J27" s="69"/>
      <c r="S27" s="24"/>
      <c r="T27" s="34" t="s">
        <v>124</v>
      </c>
      <c r="V27" s="34"/>
      <c r="W27" s="24"/>
      <c r="Y27" s="34" t="s">
        <v>125</v>
      </c>
      <c r="AA27" s="34"/>
      <c r="AB27" s="3"/>
      <c r="AC27" s="3"/>
      <c r="AD27" s="3"/>
    </row>
    <row r="28" spans="1:30" x14ac:dyDescent="0.2">
      <c r="B28" s="34" t="s">
        <v>36</v>
      </c>
      <c r="C28" s="33" t="s">
        <v>3</v>
      </c>
      <c r="D28" s="33" t="s">
        <v>4</v>
      </c>
      <c r="E28" s="33" t="s">
        <v>35</v>
      </c>
      <c r="F28" s="22"/>
      <c r="G28" s="34" t="s">
        <v>36</v>
      </c>
      <c r="H28" s="33" t="s">
        <v>3</v>
      </c>
      <c r="I28" s="33" t="s">
        <v>4</v>
      </c>
      <c r="J28" s="33" t="s">
        <v>35</v>
      </c>
      <c r="S28" s="24"/>
      <c r="U28" s="33" t="s">
        <v>0</v>
      </c>
      <c r="V28" s="33" t="s">
        <v>1</v>
      </c>
      <c r="W28" s="62" t="s">
        <v>6</v>
      </c>
      <c r="Z28" s="33" t="s">
        <v>0</v>
      </c>
      <c r="AA28" s="33" t="s">
        <v>1</v>
      </c>
      <c r="AB28" s="62" t="s">
        <v>6</v>
      </c>
      <c r="AC28" s="3"/>
      <c r="AD28" s="3"/>
    </row>
    <row r="29" spans="1:30" x14ac:dyDescent="0.2">
      <c r="B29" s="38">
        <v>35</v>
      </c>
      <c r="C29" s="14">
        <v>0.1562074</v>
      </c>
      <c r="D29" s="14">
        <v>0.2346181</v>
      </c>
      <c r="E29" s="14">
        <v>13</v>
      </c>
      <c r="F29" s="22"/>
      <c r="G29" s="38">
        <v>35</v>
      </c>
      <c r="H29" s="14">
        <v>0.77992439999999996</v>
      </c>
      <c r="I29" s="14">
        <v>0.68674469999999999</v>
      </c>
      <c r="J29" s="14">
        <v>15</v>
      </c>
      <c r="S29" s="22"/>
      <c r="U29" s="14">
        <v>0.70225481999999995</v>
      </c>
      <c r="V29" s="14">
        <v>0.69398325100000002</v>
      </c>
      <c r="Z29" s="14">
        <v>0.70215633</v>
      </c>
      <c r="AA29" s="14">
        <v>0.69723181999999995</v>
      </c>
      <c r="AB29" s="3"/>
    </row>
    <row r="30" spans="1:30" x14ac:dyDescent="0.2">
      <c r="B30" s="38">
        <v>40</v>
      </c>
      <c r="C30" s="14">
        <v>0.80094860000000001</v>
      </c>
      <c r="D30" s="14">
        <v>0.6626455</v>
      </c>
      <c r="E30" s="14">
        <v>13</v>
      </c>
      <c r="F30" s="22"/>
      <c r="G30" s="38">
        <v>40</v>
      </c>
      <c r="H30" s="14">
        <v>1.472985</v>
      </c>
      <c r="I30" s="14">
        <v>0.48735329999999999</v>
      </c>
      <c r="J30" s="14">
        <v>15</v>
      </c>
      <c r="S30" s="22"/>
      <c r="U30" s="14">
        <v>0.62069934999999998</v>
      </c>
      <c r="V30" s="14">
        <v>0.68792684000000004</v>
      </c>
      <c r="Z30" s="14">
        <v>0.70671134000000002</v>
      </c>
      <c r="AA30" s="14">
        <v>0.69319372000000001</v>
      </c>
    </row>
    <row r="31" spans="1:30" x14ac:dyDescent="0.2">
      <c r="B31" s="32">
        <v>45</v>
      </c>
      <c r="C31" s="14">
        <v>1.408147</v>
      </c>
      <c r="D31" s="14">
        <v>0.47835840000000002</v>
      </c>
      <c r="E31" s="14">
        <v>13</v>
      </c>
      <c r="F31" s="22"/>
      <c r="G31" s="32">
        <v>45</v>
      </c>
      <c r="H31" s="14">
        <v>1.785239</v>
      </c>
      <c r="I31" s="14">
        <v>0.44587130000000003</v>
      </c>
      <c r="J31" s="14">
        <v>13</v>
      </c>
      <c r="S31" s="22"/>
      <c r="U31" s="18">
        <v>0.68876135999999999</v>
      </c>
      <c r="V31" s="18">
        <v>0.65332953900000001</v>
      </c>
      <c r="W31" s="3"/>
      <c r="Z31" s="18">
        <v>0.70563092999999999</v>
      </c>
      <c r="AA31" s="18">
        <v>0.72735525999999995</v>
      </c>
      <c r="AB31" s="3"/>
    </row>
    <row r="32" spans="1:30" x14ac:dyDescent="0.2">
      <c r="B32" s="32">
        <v>50</v>
      </c>
      <c r="C32" s="14">
        <v>1.855423</v>
      </c>
      <c r="D32" s="14">
        <v>0.7178525</v>
      </c>
      <c r="E32" s="14">
        <v>13</v>
      </c>
      <c r="F32" s="22"/>
      <c r="G32" s="32">
        <v>50</v>
      </c>
      <c r="H32" s="14">
        <v>2.0834359999999998</v>
      </c>
      <c r="I32" s="14">
        <v>0.49203989999999997</v>
      </c>
      <c r="J32" s="14">
        <v>13</v>
      </c>
      <c r="S32" s="22"/>
      <c r="T32" s="29" t="s">
        <v>108</v>
      </c>
      <c r="U32" s="64">
        <f>AVERAGE(U29:U31)</f>
        <v>0.67057184333333331</v>
      </c>
      <c r="V32">
        <f>AVERAGE(V29:V31)</f>
        <v>0.67841320999999999</v>
      </c>
      <c r="Y32" s="29" t="s">
        <v>108</v>
      </c>
      <c r="Z32">
        <f>AVERAGE(Z29:Z31)</f>
        <v>0.70483286666666667</v>
      </c>
      <c r="AA32">
        <f>AVERAGE(AA29:AA31)</f>
        <v>0.70592693333333323</v>
      </c>
    </row>
    <row r="33" spans="2:28" x14ac:dyDescent="0.2">
      <c r="B33" s="32">
        <v>55</v>
      </c>
      <c r="C33" s="14">
        <v>2.4360089999999999</v>
      </c>
      <c r="D33" s="14">
        <v>0.73762399999999995</v>
      </c>
      <c r="E33" s="14">
        <v>13</v>
      </c>
      <c r="F33" s="22"/>
      <c r="G33" s="32">
        <v>55</v>
      </c>
      <c r="H33" s="14">
        <v>2.2304219999999999</v>
      </c>
      <c r="I33" s="14">
        <v>0.61562309999999998</v>
      </c>
      <c r="J33" s="14">
        <v>13</v>
      </c>
      <c r="S33" s="22"/>
      <c r="T33" s="4" t="s">
        <v>4</v>
      </c>
      <c r="U33" s="64">
        <v>0.02</v>
      </c>
      <c r="V33" s="64">
        <v>0.01</v>
      </c>
      <c r="Y33" s="4" t="s">
        <v>4</v>
      </c>
      <c r="Z33" s="64">
        <v>1E-3</v>
      </c>
      <c r="AA33" s="64">
        <v>0.01</v>
      </c>
    </row>
    <row r="34" spans="2:28" x14ac:dyDescent="0.2">
      <c r="B34" s="32">
        <v>60</v>
      </c>
      <c r="C34" s="14">
        <v>2.6104029999999998</v>
      </c>
      <c r="D34" s="14">
        <v>0.68043569999999998</v>
      </c>
      <c r="E34" s="14">
        <v>13</v>
      </c>
      <c r="F34" s="22"/>
      <c r="G34" s="32">
        <v>60</v>
      </c>
      <c r="H34" s="14">
        <v>2.354908</v>
      </c>
      <c r="I34" s="14">
        <v>0.66174390000000005</v>
      </c>
      <c r="J34" s="14">
        <v>13</v>
      </c>
      <c r="S34" s="22"/>
      <c r="T34" s="59" t="s">
        <v>106</v>
      </c>
      <c r="Y34" s="59" t="s">
        <v>106</v>
      </c>
    </row>
    <row r="35" spans="2:28" x14ac:dyDescent="0.2">
      <c r="B35" s="32">
        <v>65</v>
      </c>
      <c r="C35" s="14">
        <v>3.1259429999999999</v>
      </c>
      <c r="D35" s="14">
        <v>0.83731199999999995</v>
      </c>
      <c r="E35" s="14">
        <v>13</v>
      </c>
      <c r="F35" s="22"/>
      <c r="G35" s="32">
        <v>65</v>
      </c>
      <c r="H35" s="14">
        <v>2.4005969999999999</v>
      </c>
      <c r="I35" s="14">
        <v>0.61998129999999996</v>
      </c>
      <c r="J35" s="14">
        <v>13</v>
      </c>
      <c r="S35" s="22"/>
      <c r="T35" s="26" t="s">
        <v>126</v>
      </c>
      <c r="U35" s="5"/>
      <c r="V35" s="5"/>
      <c r="W35" s="35">
        <v>0.8</v>
      </c>
      <c r="Y35" s="26" t="s">
        <v>126</v>
      </c>
      <c r="Z35" s="5"/>
      <c r="AA35" s="5"/>
      <c r="AB35" s="18">
        <v>0.9</v>
      </c>
    </row>
    <row r="36" spans="2:28" x14ac:dyDescent="0.2">
      <c r="B36" s="32">
        <v>70</v>
      </c>
      <c r="C36" s="14">
        <v>3.536044</v>
      </c>
      <c r="D36" s="14">
        <v>0.81431169999999997</v>
      </c>
      <c r="E36" s="14">
        <v>13</v>
      </c>
      <c r="F36" s="22"/>
      <c r="G36" s="32">
        <v>70</v>
      </c>
      <c r="H36" s="14">
        <v>2.9564879999999998</v>
      </c>
      <c r="I36" s="14">
        <v>0.6624179</v>
      </c>
      <c r="J36" s="14">
        <v>13</v>
      </c>
      <c r="S36" s="22"/>
      <c r="U36" s="23"/>
      <c r="V36" s="61"/>
      <c r="W36" s="3"/>
      <c r="X36" s="3"/>
      <c r="Y36" s="23"/>
      <c r="Z36" s="3"/>
    </row>
    <row r="37" spans="2:28" x14ac:dyDescent="0.2">
      <c r="B37" s="32">
        <v>75</v>
      </c>
      <c r="C37" s="14">
        <v>3.5547939999999998</v>
      </c>
      <c r="D37" s="14">
        <v>0.91176679999999999</v>
      </c>
      <c r="E37" s="14">
        <v>13</v>
      </c>
      <c r="F37" s="22"/>
      <c r="G37" s="32">
        <v>75</v>
      </c>
      <c r="H37" s="14">
        <v>2.7420260000000001</v>
      </c>
      <c r="I37" s="14">
        <v>0.69237269999999995</v>
      </c>
      <c r="J37" s="14">
        <v>13</v>
      </c>
      <c r="S37" s="22"/>
      <c r="U37" s="16"/>
      <c r="V37" s="61"/>
      <c r="W37" s="3"/>
      <c r="X37" s="3"/>
      <c r="Y37" s="16"/>
      <c r="Z37" s="3"/>
    </row>
    <row r="38" spans="2:28" x14ac:dyDescent="0.2">
      <c r="B38" s="32">
        <v>80</v>
      </c>
      <c r="C38" s="14">
        <v>3.5933069999999998</v>
      </c>
      <c r="D38" s="14">
        <v>1.033852</v>
      </c>
      <c r="E38" s="14">
        <v>13</v>
      </c>
      <c r="F38" s="22"/>
      <c r="G38" s="32">
        <v>80</v>
      </c>
      <c r="H38" s="14">
        <v>3.1188549999999999</v>
      </c>
      <c r="I38" s="14">
        <v>0.51475020000000005</v>
      </c>
      <c r="J38" s="14">
        <v>13</v>
      </c>
      <c r="S38" s="22"/>
      <c r="U38" s="16"/>
      <c r="V38" s="61"/>
      <c r="W38" s="3"/>
      <c r="X38" s="3"/>
      <c r="Y38" s="16"/>
      <c r="Z38" s="61"/>
    </row>
    <row r="39" spans="2:28" x14ac:dyDescent="0.2">
      <c r="B39" s="32">
        <v>85</v>
      </c>
      <c r="C39" s="14">
        <v>3.8807779999999998</v>
      </c>
      <c r="D39" s="14">
        <v>0.88344579999999995</v>
      </c>
      <c r="E39" s="14">
        <v>13</v>
      </c>
      <c r="F39" s="22"/>
      <c r="G39" s="32">
        <v>85</v>
      </c>
      <c r="H39" s="14">
        <v>3.1030890000000002</v>
      </c>
      <c r="I39" s="14">
        <v>1.027471</v>
      </c>
      <c r="J39" s="14">
        <v>13</v>
      </c>
      <c r="S39" s="22"/>
      <c r="U39" s="16"/>
      <c r="V39" s="61"/>
      <c r="W39" s="3"/>
      <c r="X39" s="3"/>
      <c r="Y39" s="16"/>
      <c r="Z39" s="61"/>
    </row>
    <row r="40" spans="2:28" ht="18" x14ac:dyDescent="0.2">
      <c r="B40" s="32">
        <v>90</v>
      </c>
      <c r="C40" s="14">
        <v>3.8615050000000002</v>
      </c>
      <c r="D40" s="14">
        <v>1.3833150000000001</v>
      </c>
      <c r="E40" s="14">
        <v>13</v>
      </c>
      <c r="F40" s="22"/>
      <c r="G40" s="32">
        <v>90</v>
      </c>
      <c r="H40" s="14">
        <v>4.1525780000000001</v>
      </c>
      <c r="I40" s="14">
        <v>1.2869200000000001</v>
      </c>
      <c r="J40" s="14">
        <v>13</v>
      </c>
      <c r="K40" s="30"/>
      <c r="L40" s="30"/>
      <c r="M40" s="30"/>
      <c r="N40" s="30"/>
      <c r="O40" s="30"/>
      <c r="P40" s="30"/>
      <c r="Q40" s="30"/>
      <c r="R40" s="30"/>
      <c r="S40" s="1"/>
      <c r="U40" s="16"/>
      <c r="V40" s="61"/>
      <c r="W40" s="3"/>
      <c r="X40" s="3"/>
      <c r="Y40" s="16"/>
      <c r="Z40" s="61"/>
    </row>
    <row r="41" spans="2:28" ht="18" x14ac:dyDescent="0.2">
      <c r="B41" s="22"/>
      <c r="C41" s="22"/>
      <c r="D41" s="22"/>
      <c r="E41" s="22"/>
      <c r="F41" s="22"/>
      <c r="G41" s="22"/>
      <c r="H41" s="22"/>
      <c r="I41" s="22"/>
      <c r="J41" s="22"/>
      <c r="K41" s="30"/>
      <c r="L41" s="30"/>
      <c r="M41" s="30"/>
      <c r="N41" s="30"/>
      <c r="O41" s="30"/>
      <c r="P41" s="30"/>
      <c r="Q41" s="30"/>
      <c r="R41" s="30"/>
      <c r="S41" s="30"/>
      <c r="U41" s="16"/>
      <c r="V41" s="61"/>
      <c r="W41" s="11"/>
      <c r="X41" s="3"/>
      <c r="Y41" s="16"/>
      <c r="Z41" s="61"/>
    </row>
    <row r="42" spans="2:28" ht="18" x14ac:dyDescent="0.2">
      <c r="B42" s="22"/>
      <c r="C42" s="22"/>
      <c r="D42" s="22"/>
      <c r="E42" s="22"/>
      <c r="F42" s="22"/>
      <c r="G42" s="22"/>
      <c r="H42" s="22"/>
      <c r="I42" s="22"/>
      <c r="J42" s="22"/>
      <c r="K42" s="30"/>
      <c r="L42" s="30"/>
      <c r="M42" s="30"/>
      <c r="N42" s="30"/>
      <c r="O42" s="30"/>
      <c r="P42" s="30"/>
      <c r="Q42" s="30"/>
      <c r="R42" s="30"/>
      <c r="S42" s="30"/>
      <c r="U42" s="16"/>
      <c r="V42" s="61"/>
      <c r="W42" s="63"/>
      <c r="X42" s="3"/>
      <c r="Y42" s="16"/>
      <c r="Z42" s="61"/>
    </row>
    <row r="43" spans="2:28" ht="18" x14ac:dyDescent="0.2">
      <c r="B43" s="22"/>
      <c r="C43" s="22"/>
      <c r="D43" s="22"/>
      <c r="E43" s="22"/>
      <c r="F43" s="22"/>
      <c r="G43" s="22"/>
      <c r="H43" s="22"/>
      <c r="I43" s="22"/>
      <c r="J43" s="22"/>
      <c r="K43" s="30"/>
      <c r="L43" s="30"/>
      <c r="M43" s="30"/>
      <c r="N43" s="30"/>
      <c r="O43" s="30"/>
      <c r="P43" s="30"/>
      <c r="Q43" s="30"/>
      <c r="R43" s="30"/>
      <c r="S43" s="30"/>
      <c r="U43" s="3"/>
      <c r="V43" s="3"/>
      <c r="W43" s="3"/>
      <c r="X43" s="3"/>
      <c r="Y43" s="3"/>
      <c r="Z43" s="3"/>
    </row>
    <row r="44" spans="2:28" ht="18" x14ac:dyDescent="0.2">
      <c r="B44" s="2" t="s">
        <v>103</v>
      </c>
      <c r="C44" s="22"/>
      <c r="D44" s="22"/>
      <c r="E44" s="22"/>
      <c r="F44" s="22"/>
      <c r="G44" s="22"/>
      <c r="H44" s="22"/>
      <c r="I44" s="22"/>
      <c r="J44" s="22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63"/>
      <c r="V44" s="63"/>
      <c r="W44" s="3"/>
      <c r="X44" s="3"/>
      <c r="Y44" s="3"/>
      <c r="Z44" s="3"/>
    </row>
    <row r="45" spans="2:28" ht="18" x14ac:dyDescent="0.2">
      <c r="B45" s="22"/>
      <c r="C45" s="69" t="s">
        <v>0</v>
      </c>
      <c r="D45" s="69"/>
      <c r="E45" s="69"/>
      <c r="F45" s="22"/>
      <c r="G45" s="22"/>
      <c r="H45" s="69" t="s">
        <v>1</v>
      </c>
      <c r="I45" s="69"/>
      <c r="J45" s="69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63"/>
      <c r="V45" s="63"/>
      <c r="W45" s="3"/>
      <c r="X45" s="3"/>
      <c r="Y45" s="3"/>
      <c r="Z45" s="3"/>
    </row>
    <row r="46" spans="2:28" ht="18" x14ac:dyDescent="0.2">
      <c r="B46" s="34" t="s">
        <v>36</v>
      </c>
      <c r="C46" s="33" t="s">
        <v>3</v>
      </c>
      <c r="D46" s="33" t="s">
        <v>4</v>
      </c>
      <c r="E46" s="33" t="s">
        <v>35</v>
      </c>
      <c r="F46" s="22"/>
      <c r="G46" s="34" t="s">
        <v>36</v>
      </c>
      <c r="H46" s="33" t="s">
        <v>3</v>
      </c>
      <c r="I46" s="33" t="s">
        <v>4</v>
      </c>
      <c r="J46" s="33" t="s">
        <v>35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3"/>
      <c r="V46" s="63"/>
      <c r="W46" s="3"/>
      <c r="X46" s="3"/>
      <c r="Y46" s="3"/>
      <c r="Z46" s="3"/>
    </row>
    <row r="47" spans="2:28" ht="18" x14ac:dyDescent="0.2">
      <c r="B47" s="38">
        <v>35</v>
      </c>
      <c r="C47" s="14">
        <v>1.6659999999999999</v>
      </c>
      <c r="D47" s="14">
        <v>0.26162950000000001</v>
      </c>
      <c r="E47" s="14">
        <v>13</v>
      </c>
      <c r="F47" s="22"/>
      <c r="G47" s="38">
        <v>35</v>
      </c>
      <c r="H47" s="14">
        <v>1.81</v>
      </c>
      <c r="I47" s="14">
        <v>4.1000000000000002E-2</v>
      </c>
      <c r="J47" s="14">
        <v>13</v>
      </c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2:28" x14ac:dyDescent="0.2">
      <c r="B48" s="38">
        <v>40</v>
      </c>
      <c r="C48" s="14">
        <v>1.5934999999999999</v>
      </c>
      <c r="D48" s="14">
        <v>0.32469930000000002</v>
      </c>
      <c r="E48" s="14">
        <v>13</v>
      </c>
      <c r="F48" s="22"/>
      <c r="G48" s="38">
        <v>40</v>
      </c>
      <c r="H48" s="14">
        <v>1.74275</v>
      </c>
      <c r="I48" s="14">
        <v>6.9499749999999999E-2</v>
      </c>
      <c r="J48" s="14">
        <v>13</v>
      </c>
    </row>
    <row r="49" spans="2:10" x14ac:dyDescent="0.2">
      <c r="B49" s="32">
        <v>45</v>
      </c>
      <c r="C49" s="14">
        <v>1.7354000000000001</v>
      </c>
      <c r="D49" s="14">
        <v>6.7796019999999999E-2</v>
      </c>
      <c r="E49" s="14">
        <v>13</v>
      </c>
      <c r="F49" s="22"/>
      <c r="G49" s="32">
        <v>45</v>
      </c>
      <c r="H49" s="14">
        <v>1.711875</v>
      </c>
      <c r="I49" s="14">
        <v>8.2228670000000004E-2</v>
      </c>
      <c r="J49" s="14">
        <v>13</v>
      </c>
    </row>
    <row r="50" spans="2:10" x14ac:dyDescent="0.2">
      <c r="B50" s="32">
        <v>50</v>
      </c>
      <c r="C50" s="14">
        <v>1.637</v>
      </c>
      <c r="D50" s="14">
        <v>7.928114E-2</v>
      </c>
      <c r="E50" s="14">
        <v>13</v>
      </c>
      <c r="F50" s="22"/>
      <c r="G50" s="32">
        <v>50</v>
      </c>
      <c r="H50" s="14">
        <v>1.624625</v>
      </c>
      <c r="I50" s="14">
        <v>6.9598720000000003E-2</v>
      </c>
      <c r="J50" s="14">
        <v>13</v>
      </c>
    </row>
    <row r="51" spans="2:10" x14ac:dyDescent="0.2">
      <c r="B51" s="32">
        <v>55</v>
      </c>
      <c r="C51" s="14">
        <v>1.5958000000000001</v>
      </c>
      <c r="D51" s="14">
        <v>8.4025000000000002E-2</v>
      </c>
      <c r="E51" s="14">
        <v>13</v>
      </c>
      <c r="F51" s="22"/>
      <c r="G51" s="32">
        <v>55</v>
      </c>
      <c r="H51" s="14">
        <v>1.61425</v>
      </c>
      <c r="I51" s="14">
        <v>7.1854520000000005E-2</v>
      </c>
      <c r="J51" s="14">
        <v>13</v>
      </c>
    </row>
    <row r="52" spans="2:10" x14ac:dyDescent="0.2">
      <c r="B52" s="32">
        <v>60</v>
      </c>
      <c r="C52" s="14">
        <v>1.5629999999999999</v>
      </c>
      <c r="D52" s="14">
        <v>7.6703969999999996E-2</v>
      </c>
      <c r="E52" s="14">
        <v>13</v>
      </c>
      <c r="F52" s="22"/>
      <c r="G52" s="32">
        <v>60</v>
      </c>
      <c r="H52" s="14">
        <v>1.568125</v>
      </c>
      <c r="I52" s="14">
        <v>7.0802409999999996E-2</v>
      </c>
      <c r="J52" s="14">
        <v>13</v>
      </c>
    </row>
    <row r="53" spans="2:10" x14ac:dyDescent="0.2">
      <c r="B53" s="32">
        <v>65</v>
      </c>
      <c r="C53" s="14">
        <v>1.53</v>
      </c>
      <c r="D53" s="14">
        <v>7.9151750000000007E-2</v>
      </c>
      <c r="E53" s="14">
        <v>13</v>
      </c>
      <c r="F53" s="22"/>
      <c r="G53" s="32">
        <v>65</v>
      </c>
      <c r="H53" s="14">
        <v>1.53725</v>
      </c>
      <c r="I53" s="14">
        <v>6.9287699999999994E-2</v>
      </c>
      <c r="J53" s="14">
        <v>13</v>
      </c>
    </row>
    <row r="54" spans="2:10" x14ac:dyDescent="0.2">
      <c r="B54" s="32">
        <v>70</v>
      </c>
      <c r="C54" s="14">
        <v>1.4805999999999999</v>
      </c>
      <c r="D54" s="14">
        <v>6.5301600000000001E-2</v>
      </c>
      <c r="E54" s="14">
        <v>13</v>
      </c>
      <c r="F54" s="22"/>
      <c r="G54" s="32">
        <v>70</v>
      </c>
      <c r="H54" s="14">
        <v>1.511625</v>
      </c>
      <c r="I54" s="14">
        <v>6.4985570000000006E-2</v>
      </c>
      <c r="J54" s="14">
        <v>13</v>
      </c>
    </row>
    <row r="55" spans="2:10" x14ac:dyDescent="0.2">
      <c r="B55" s="32">
        <v>75</v>
      </c>
      <c r="C55" s="14">
        <v>1.456</v>
      </c>
      <c r="D55" s="14">
        <v>5.5529269999999999E-2</v>
      </c>
      <c r="E55" s="14">
        <v>13</v>
      </c>
      <c r="F55" s="22"/>
      <c r="G55" s="32">
        <v>75</v>
      </c>
      <c r="H55" s="14">
        <v>1.4393750000000001</v>
      </c>
      <c r="I55" s="14">
        <v>4.9482859999999997E-2</v>
      </c>
      <c r="J55" s="14">
        <v>13</v>
      </c>
    </row>
    <row r="56" spans="2:10" x14ac:dyDescent="0.2">
      <c r="B56" s="32">
        <v>80</v>
      </c>
      <c r="C56" s="14">
        <v>1.4146000000000001</v>
      </c>
      <c r="D56" s="14">
        <v>5.5306420000000002E-2</v>
      </c>
      <c r="E56" s="14">
        <v>13</v>
      </c>
      <c r="F56" s="22"/>
      <c r="G56" s="32">
        <v>80</v>
      </c>
      <c r="H56" s="14">
        <v>1.403375</v>
      </c>
      <c r="I56" s="14">
        <v>7.119578E-2</v>
      </c>
      <c r="J56" s="14">
        <v>13</v>
      </c>
    </row>
    <row r="57" spans="2:10" x14ac:dyDescent="0.2">
      <c r="B57" s="32">
        <v>85</v>
      </c>
      <c r="C57" s="14">
        <v>1.3979999999999999</v>
      </c>
      <c r="D57" s="14">
        <v>5.7982760000000001E-2</v>
      </c>
      <c r="E57" s="14">
        <v>13</v>
      </c>
      <c r="F57" s="22"/>
      <c r="G57" s="32">
        <v>85</v>
      </c>
      <c r="H57" s="14">
        <v>1.346875</v>
      </c>
      <c r="I57" s="14">
        <v>6.8709400000000004E-2</v>
      </c>
      <c r="J57" s="14">
        <v>13</v>
      </c>
    </row>
    <row r="58" spans="2:10" x14ac:dyDescent="0.2">
      <c r="B58" s="32">
        <v>90</v>
      </c>
      <c r="C58" s="14">
        <v>1.3488</v>
      </c>
      <c r="D58" s="14">
        <v>5.3457459999999998E-2</v>
      </c>
      <c r="E58" s="14">
        <v>13</v>
      </c>
      <c r="F58" s="22"/>
      <c r="G58" s="32">
        <v>90</v>
      </c>
      <c r="H58" s="14">
        <v>1.290375</v>
      </c>
      <c r="I58" s="14">
        <v>6.1743560000000003E-2</v>
      </c>
      <c r="J58" s="14">
        <v>13</v>
      </c>
    </row>
    <row r="59" spans="2:10" x14ac:dyDescent="0.2">
      <c r="B59" s="22"/>
      <c r="C59" s="22"/>
      <c r="D59" s="22"/>
      <c r="E59" s="22"/>
      <c r="F59" s="22"/>
      <c r="G59" s="22"/>
      <c r="H59" s="22"/>
      <c r="I59" s="22"/>
      <c r="J59" s="22"/>
    </row>
  </sheetData>
  <mergeCells count="4">
    <mergeCell ref="C27:E27"/>
    <mergeCell ref="H27:J27"/>
    <mergeCell ref="C45:E45"/>
    <mergeCell ref="H45:J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94846-EF67-9444-8247-EECBEE86BEB5}">
  <sheetPr>
    <tabColor rgb="FF00B0F0"/>
  </sheetPr>
  <dimension ref="A1:N91"/>
  <sheetViews>
    <sheetView topLeftCell="A57" workbookViewId="0">
      <selection activeCell="G14" sqref="G14"/>
    </sheetView>
  </sheetViews>
  <sheetFormatPr baseColWidth="10" defaultRowHeight="16" x14ac:dyDescent="0.2"/>
  <cols>
    <col min="1" max="1" width="13.33203125" customWidth="1"/>
    <col min="2" max="2" width="29" customWidth="1"/>
    <col min="3" max="3" width="21.1640625" customWidth="1"/>
    <col min="4" max="4" width="19" customWidth="1"/>
    <col min="5" max="5" width="16.5" customWidth="1"/>
    <col min="6" max="6" width="17" customWidth="1"/>
    <col min="7" max="7" width="15.5" customWidth="1"/>
  </cols>
  <sheetData>
    <row r="1" spans="1:14" x14ac:dyDescent="0.2">
      <c r="A1" s="27" t="s">
        <v>2</v>
      </c>
    </row>
    <row r="2" spans="1:14" x14ac:dyDescent="0.2">
      <c r="A2" s="28" t="s">
        <v>18</v>
      </c>
      <c r="B2" s="2" t="s">
        <v>21</v>
      </c>
      <c r="C2" s="2"/>
      <c r="K2" s="2"/>
    </row>
    <row r="3" spans="1:14" ht="18" x14ac:dyDescent="0.2">
      <c r="B3" s="29" t="s">
        <v>22</v>
      </c>
      <c r="C3" s="9" t="s">
        <v>23</v>
      </c>
      <c r="D3" s="9"/>
      <c r="E3" s="9"/>
      <c r="F3" s="9"/>
      <c r="G3" s="9"/>
      <c r="I3" s="31"/>
      <c r="J3" s="30"/>
      <c r="K3" s="30"/>
      <c r="L3" s="30"/>
      <c r="M3" s="30"/>
      <c r="N3" s="30"/>
    </row>
    <row r="4" spans="1:14" x14ac:dyDescent="0.2">
      <c r="B4" s="13" t="s">
        <v>37</v>
      </c>
      <c r="C4" s="14">
        <v>0.05</v>
      </c>
      <c r="D4" s="14"/>
      <c r="E4" s="14"/>
      <c r="F4" s="14"/>
      <c r="G4" s="14"/>
    </row>
    <row r="5" spans="1:14" x14ac:dyDescent="0.2">
      <c r="B5" s="13"/>
      <c r="C5" s="14"/>
      <c r="D5" s="14"/>
      <c r="E5" s="14"/>
      <c r="F5" s="14"/>
      <c r="G5" s="14"/>
    </row>
    <row r="6" spans="1:14" ht="18" x14ac:dyDescent="0.2">
      <c r="B6" s="13" t="s">
        <v>24</v>
      </c>
      <c r="C6" s="14" t="s">
        <v>25</v>
      </c>
      <c r="D6" s="14" t="s">
        <v>6</v>
      </c>
      <c r="E6" s="14" t="s">
        <v>7</v>
      </c>
      <c r="F6" s="14" t="s">
        <v>26</v>
      </c>
      <c r="G6" s="14"/>
      <c r="J6" s="30"/>
      <c r="K6" s="30"/>
      <c r="L6" s="30"/>
      <c r="M6" s="30"/>
      <c r="N6" s="30"/>
    </row>
    <row r="7" spans="1:14" ht="18" x14ac:dyDescent="0.2">
      <c r="B7" s="13" t="s">
        <v>38</v>
      </c>
      <c r="C7" s="14">
        <v>0.35770000000000002</v>
      </c>
      <c r="D7" s="14">
        <v>0.88790000000000002</v>
      </c>
      <c r="E7" s="14" t="s">
        <v>5</v>
      </c>
      <c r="F7" s="14" t="s">
        <v>14</v>
      </c>
      <c r="G7" s="14"/>
      <c r="J7" s="30"/>
      <c r="K7" s="30"/>
      <c r="L7" s="30"/>
      <c r="M7" s="30"/>
      <c r="N7" s="30"/>
    </row>
    <row r="8" spans="1:14" ht="18" x14ac:dyDescent="0.2">
      <c r="B8" s="13" t="s">
        <v>39</v>
      </c>
      <c r="C8" s="14">
        <v>73.209999999999994</v>
      </c>
      <c r="D8" s="14" t="s">
        <v>16</v>
      </c>
      <c r="E8" s="14" t="s">
        <v>17</v>
      </c>
      <c r="F8" s="14" t="s">
        <v>8</v>
      </c>
      <c r="G8" s="14"/>
      <c r="J8" s="30"/>
      <c r="K8" s="30"/>
      <c r="L8" s="30"/>
      <c r="M8" s="30"/>
      <c r="N8" s="30"/>
    </row>
    <row r="9" spans="1:14" ht="18" x14ac:dyDescent="0.2">
      <c r="B9" s="13" t="s">
        <v>111</v>
      </c>
      <c r="C9" s="14">
        <v>0.41189999999999999</v>
      </c>
      <c r="D9" s="14">
        <v>0.1048</v>
      </c>
      <c r="E9" s="14" t="s">
        <v>5</v>
      </c>
      <c r="F9" s="14" t="s">
        <v>14</v>
      </c>
      <c r="G9" s="14"/>
      <c r="J9" s="30"/>
      <c r="K9" s="30"/>
      <c r="L9" s="30"/>
      <c r="M9" s="30"/>
      <c r="N9" s="30"/>
    </row>
    <row r="10" spans="1:14" ht="18" x14ac:dyDescent="0.2">
      <c r="B10" s="13"/>
      <c r="C10" s="14"/>
      <c r="D10" s="14"/>
      <c r="E10" s="14"/>
      <c r="F10" s="14"/>
      <c r="G10" s="14"/>
      <c r="J10" s="30"/>
      <c r="K10" s="30"/>
      <c r="L10" s="30"/>
      <c r="M10" s="30"/>
      <c r="N10" s="30"/>
    </row>
    <row r="11" spans="1:14" ht="18" x14ac:dyDescent="0.2">
      <c r="B11" s="13" t="s">
        <v>27</v>
      </c>
      <c r="C11" s="14" t="s">
        <v>41</v>
      </c>
      <c r="D11" s="14" t="s">
        <v>29</v>
      </c>
      <c r="E11" s="14" t="s">
        <v>30</v>
      </c>
      <c r="F11" s="14" t="s">
        <v>31</v>
      </c>
      <c r="G11" s="14" t="s">
        <v>6</v>
      </c>
      <c r="J11" s="30"/>
      <c r="K11" s="30"/>
      <c r="L11" s="30"/>
      <c r="M11" s="30"/>
      <c r="N11" s="30"/>
    </row>
    <row r="12" spans="1:14" ht="18" x14ac:dyDescent="0.2">
      <c r="B12" s="13" t="s">
        <v>38</v>
      </c>
      <c r="C12" s="14">
        <v>146.19999999999999</v>
      </c>
      <c r="D12" s="14">
        <v>6</v>
      </c>
      <c r="E12" s="14">
        <v>24.36</v>
      </c>
      <c r="F12" s="14" t="s">
        <v>112</v>
      </c>
      <c r="G12" s="14" t="s">
        <v>113</v>
      </c>
      <c r="J12" s="30"/>
      <c r="K12" s="30"/>
      <c r="L12" s="30"/>
      <c r="M12" s="30"/>
      <c r="N12" s="30"/>
    </row>
    <row r="13" spans="1:14" ht="18" x14ac:dyDescent="0.2">
      <c r="B13" s="13" t="s">
        <v>39</v>
      </c>
      <c r="C13" s="14">
        <v>29912</v>
      </c>
      <c r="D13" s="14">
        <v>6</v>
      </c>
      <c r="E13" s="14">
        <v>4985</v>
      </c>
      <c r="F13" s="14" t="s">
        <v>114</v>
      </c>
      <c r="G13" s="14" t="s">
        <v>32</v>
      </c>
      <c r="J13" s="30"/>
      <c r="K13" s="30"/>
      <c r="L13" s="30"/>
      <c r="M13" s="30"/>
      <c r="N13" s="30"/>
    </row>
    <row r="14" spans="1:14" ht="18" x14ac:dyDescent="0.2">
      <c r="B14" s="13" t="s">
        <v>111</v>
      </c>
      <c r="C14" s="14">
        <v>168.3</v>
      </c>
      <c r="D14" s="14">
        <v>1</v>
      </c>
      <c r="E14" s="14">
        <v>168.3</v>
      </c>
      <c r="F14" s="14" t="s">
        <v>115</v>
      </c>
      <c r="G14" s="14" t="s">
        <v>116</v>
      </c>
      <c r="J14" s="30"/>
      <c r="K14" s="30"/>
      <c r="L14" s="30"/>
      <c r="M14" s="30"/>
      <c r="N14" s="30"/>
    </row>
    <row r="15" spans="1:14" x14ac:dyDescent="0.2">
      <c r="B15" s="13" t="s">
        <v>47</v>
      </c>
      <c r="C15" s="14">
        <v>10631</v>
      </c>
      <c r="D15" s="14">
        <v>168</v>
      </c>
      <c r="E15" s="14">
        <v>63.28</v>
      </c>
      <c r="F15" s="14"/>
      <c r="G15" s="14"/>
    </row>
    <row r="17" spans="2:14" ht="18" x14ac:dyDescent="0.2">
      <c r="B17" s="20" t="s">
        <v>48</v>
      </c>
      <c r="C17" s="14" t="s">
        <v>9</v>
      </c>
      <c r="D17" s="14" t="s">
        <v>10</v>
      </c>
      <c r="E17" s="14" t="s">
        <v>11</v>
      </c>
      <c r="F17" s="14" t="s">
        <v>12</v>
      </c>
      <c r="G17" s="14" t="s">
        <v>13</v>
      </c>
      <c r="I17" s="31"/>
      <c r="J17" s="30"/>
      <c r="K17" s="30"/>
      <c r="L17" s="30"/>
      <c r="M17" s="30"/>
      <c r="N17" s="30"/>
    </row>
    <row r="18" spans="2:14" ht="18" x14ac:dyDescent="0.2">
      <c r="B18" s="13"/>
      <c r="C18" s="14"/>
      <c r="D18" s="14"/>
      <c r="E18" s="14"/>
      <c r="F18" s="14"/>
      <c r="G18" s="14"/>
      <c r="I18" s="31"/>
      <c r="J18" s="30"/>
      <c r="K18" s="30"/>
      <c r="L18" s="30"/>
      <c r="M18" s="30"/>
      <c r="N18" s="30"/>
    </row>
    <row r="19" spans="2:14" ht="18" x14ac:dyDescent="0.2">
      <c r="B19" s="13" t="s">
        <v>92</v>
      </c>
      <c r="C19" s="14"/>
      <c r="D19" s="14"/>
      <c r="E19" s="14"/>
      <c r="F19" s="14"/>
      <c r="G19" s="14"/>
      <c r="I19" s="31"/>
      <c r="J19" s="30"/>
      <c r="K19" s="30"/>
      <c r="L19" s="30"/>
      <c r="M19" s="30"/>
      <c r="N19" s="30"/>
    </row>
    <row r="20" spans="2:14" ht="18" x14ac:dyDescent="0.2">
      <c r="B20" s="13" t="s">
        <v>93</v>
      </c>
      <c r="C20" s="14">
        <v>-1.1539999999999999</v>
      </c>
      <c r="D20" s="14" t="s">
        <v>117</v>
      </c>
      <c r="E20" s="14" t="s">
        <v>14</v>
      </c>
      <c r="F20" s="14" t="s">
        <v>5</v>
      </c>
      <c r="G20" s="14">
        <v>0.99980000000000002</v>
      </c>
      <c r="I20" s="31"/>
      <c r="J20" s="30"/>
      <c r="K20" s="30"/>
      <c r="L20" s="30"/>
      <c r="M20" s="30"/>
      <c r="N20" s="30"/>
    </row>
    <row r="21" spans="2:14" ht="18" x14ac:dyDescent="0.2">
      <c r="B21" s="13" t="s">
        <v>94</v>
      </c>
      <c r="C21" s="14">
        <v>-5.3849999999999998</v>
      </c>
      <c r="D21" s="14" t="s">
        <v>118</v>
      </c>
      <c r="E21" s="14" t="s">
        <v>14</v>
      </c>
      <c r="F21" s="14" t="s">
        <v>5</v>
      </c>
      <c r="G21" s="14">
        <v>0.46810000000000002</v>
      </c>
      <c r="I21" s="31"/>
      <c r="J21" s="30"/>
      <c r="K21" s="30"/>
      <c r="L21" s="30"/>
      <c r="M21" s="30"/>
      <c r="N21" s="30"/>
    </row>
    <row r="22" spans="2:14" ht="18" x14ac:dyDescent="0.2">
      <c r="B22" s="13" t="s">
        <v>95</v>
      </c>
      <c r="C22" s="14">
        <v>0</v>
      </c>
      <c r="D22" s="14" t="s">
        <v>119</v>
      </c>
      <c r="E22" s="14" t="s">
        <v>14</v>
      </c>
      <c r="F22" s="14" t="s">
        <v>5</v>
      </c>
      <c r="G22" s="14" t="s">
        <v>19</v>
      </c>
      <c r="I22" s="31"/>
      <c r="J22" s="30"/>
      <c r="K22" s="30"/>
      <c r="L22" s="30"/>
      <c r="M22" s="30"/>
      <c r="N22" s="30"/>
    </row>
    <row r="23" spans="2:14" ht="18" x14ac:dyDescent="0.2">
      <c r="B23" s="13" t="s">
        <v>96</v>
      </c>
      <c r="C23" s="14">
        <v>-1.1539999999999999</v>
      </c>
      <c r="D23" s="14" t="s">
        <v>117</v>
      </c>
      <c r="E23" s="14" t="s">
        <v>14</v>
      </c>
      <c r="F23" s="14" t="s">
        <v>5</v>
      </c>
      <c r="G23" s="14">
        <v>0.99980000000000002</v>
      </c>
      <c r="I23" s="31"/>
      <c r="J23" s="30"/>
      <c r="K23" s="30"/>
      <c r="L23" s="30"/>
      <c r="M23" s="30"/>
      <c r="N23" s="30"/>
    </row>
    <row r="24" spans="2:14" ht="18" x14ac:dyDescent="0.2">
      <c r="B24" s="13" t="s">
        <v>97</v>
      </c>
      <c r="C24" s="14">
        <v>-1.1539999999999999</v>
      </c>
      <c r="D24" s="14" t="s">
        <v>117</v>
      </c>
      <c r="E24" s="14" t="s">
        <v>14</v>
      </c>
      <c r="F24" s="14" t="s">
        <v>5</v>
      </c>
      <c r="G24" s="14">
        <v>0.99980000000000002</v>
      </c>
      <c r="I24" s="31"/>
      <c r="J24" s="30"/>
      <c r="K24" s="30"/>
      <c r="L24" s="30"/>
      <c r="M24" s="30"/>
      <c r="N24" s="30"/>
    </row>
    <row r="25" spans="2:14" ht="18" x14ac:dyDescent="0.2">
      <c r="B25" s="13" t="s">
        <v>98</v>
      </c>
      <c r="C25" s="14">
        <v>-0.76919999999999999</v>
      </c>
      <c r="D25" s="14" t="s">
        <v>120</v>
      </c>
      <c r="E25" s="14" t="s">
        <v>14</v>
      </c>
      <c r="F25" s="14" t="s">
        <v>5</v>
      </c>
      <c r="G25" s="14" t="s">
        <v>19</v>
      </c>
      <c r="I25" s="31"/>
      <c r="J25" s="30"/>
      <c r="K25" s="30"/>
      <c r="L25" s="30"/>
      <c r="M25" s="30"/>
      <c r="N25" s="30"/>
    </row>
    <row r="26" spans="2:14" ht="18" x14ac:dyDescent="0.2">
      <c r="B26" s="17" t="s">
        <v>99</v>
      </c>
      <c r="C26" s="18">
        <v>-3.8460000000000001</v>
      </c>
      <c r="D26" s="18" t="s">
        <v>121</v>
      </c>
      <c r="E26" s="18" t="s">
        <v>14</v>
      </c>
      <c r="F26" s="18" t="s">
        <v>5</v>
      </c>
      <c r="G26" s="18">
        <v>0.82340000000000002</v>
      </c>
      <c r="I26" s="31"/>
      <c r="J26" s="30"/>
      <c r="K26" s="30"/>
      <c r="L26" s="30"/>
      <c r="M26" s="30"/>
      <c r="N26" s="30"/>
    </row>
    <row r="29" spans="2:14" x14ac:dyDescent="0.2">
      <c r="B29" s="2" t="s">
        <v>34</v>
      </c>
    </row>
    <row r="30" spans="2:14" x14ac:dyDescent="0.2">
      <c r="B30" s="19" t="s">
        <v>22</v>
      </c>
      <c r="C30" s="15" t="s">
        <v>23</v>
      </c>
      <c r="D30" s="15"/>
      <c r="E30" s="15"/>
      <c r="F30" s="15"/>
      <c r="G30" s="15"/>
    </row>
    <row r="31" spans="2:14" x14ac:dyDescent="0.2">
      <c r="B31" s="13" t="s">
        <v>37</v>
      </c>
      <c r="C31" s="14">
        <v>0.05</v>
      </c>
      <c r="D31" s="14"/>
      <c r="E31" s="14"/>
      <c r="F31" s="14"/>
      <c r="G31" s="14"/>
    </row>
    <row r="32" spans="2:14" x14ac:dyDescent="0.2">
      <c r="B32" s="13"/>
      <c r="C32" s="14"/>
      <c r="D32" s="14"/>
      <c r="E32" s="14"/>
      <c r="F32" s="14"/>
      <c r="G32" s="14"/>
    </row>
    <row r="33" spans="2:14" x14ac:dyDescent="0.2">
      <c r="B33" s="13" t="s">
        <v>24</v>
      </c>
      <c r="C33" s="14" t="s">
        <v>25</v>
      </c>
      <c r="D33" s="14" t="s">
        <v>6</v>
      </c>
      <c r="E33" s="14" t="s">
        <v>7</v>
      </c>
      <c r="F33" s="14" t="s">
        <v>26</v>
      </c>
      <c r="G33" s="14"/>
    </row>
    <row r="34" spans="2:14" x14ac:dyDescent="0.2">
      <c r="B34" s="13" t="s">
        <v>38</v>
      </c>
      <c r="C34" s="14">
        <v>4.2880000000000003</v>
      </c>
      <c r="D34" s="14">
        <v>2.0000000000000001E-4</v>
      </c>
      <c r="E34" s="21" t="s">
        <v>20</v>
      </c>
      <c r="F34" s="14" t="s">
        <v>8</v>
      </c>
      <c r="G34" s="14"/>
    </row>
    <row r="35" spans="2:14" x14ac:dyDescent="0.2">
      <c r="B35" s="13" t="s">
        <v>39</v>
      </c>
      <c r="C35" s="14">
        <v>62.63</v>
      </c>
      <c r="D35" s="14" t="s">
        <v>16</v>
      </c>
      <c r="E35" s="21" t="s">
        <v>17</v>
      </c>
      <c r="F35" s="14" t="s">
        <v>8</v>
      </c>
      <c r="G35" s="14"/>
      <c r="I35" s="13"/>
      <c r="J35" s="14"/>
      <c r="K35" s="14"/>
      <c r="L35" s="14"/>
      <c r="M35" s="14"/>
      <c r="N35" s="14"/>
    </row>
    <row r="36" spans="2:14" x14ac:dyDescent="0.2">
      <c r="B36" s="13" t="s">
        <v>40</v>
      </c>
      <c r="C36" s="14">
        <v>0.28199999999999997</v>
      </c>
      <c r="D36" s="14">
        <v>0.11799999999999999</v>
      </c>
      <c r="E36" s="14" t="s">
        <v>5</v>
      </c>
      <c r="F36" s="14" t="s">
        <v>14</v>
      </c>
      <c r="G36" s="14"/>
    </row>
    <row r="37" spans="2:14" x14ac:dyDescent="0.2">
      <c r="B37" s="13"/>
      <c r="C37" s="14"/>
      <c r="D37" s="14"/>
      <c r="E37" s="14"/>
      <c r="F37" s="14"/>
      <c r="G37" s="14"/>
    </row>
    <row r="38" spans="2:14" x14ac:dyDescent="0.2">
      <c r="B38" s="13" t="s">
        <v>27</v>
      </c>
      <c r="C38" s="14" t="s">
        <v>28</v>
      </c>
      <c r="D38" s="14" t="s">
        <v>29</v>
      </c>
      <c r="E38" s="14" t="s">
        <v>30</v>
      </c>
      <c r="F38" s="14" t="s">
        <v>31</v>
      </c>
      <c r="G38" s="14" t="s">
        <v>6</v>
      </c>
    </row>
    <row r="39" spans="2:14" x14ac:dyDescent="0.2">
      <c r="B39" s="13" t="s">
        <v>38</v>
      </c>
      <c r="C39" s="14">
        <v>22.38</v>
      </c>
      <c r="D39" s="14">
        <v>11</v>
      </c>
      <c r="E39" s="14">
        <v>2.0339999999999998</v>
      </c>
      <c r="F39" s="14" t="s">
        <v>74</v>
      </c>
      <c r="G39" s="14" t="s">
        <v>75</v>
      </c>
    </row>
    <row r="40" spans="2:14" x14ac:dyDescent="0.2">
      <c r="B40" s="13" t="s">
        <v>39</v>
      </c>
      <c r="C40" s="14">
        <v>326.8</v>
      </c>
      <c r="D40" s="14">
        <v>11</v>
      </c>
      <c r="E40" s="14">
        <v>29.71</v>
      </c>
      <c r="F40" s="14" t="s">
        <v>76</v>
      </c>
      <c r="G40" s="14" t="s">
        <v>32</v>
      </c>
    </row>
    <row r="41" spans="2:14" x14ac:dyDescent="0.2">
      <c r="B41" s="13" t="s">
        <v>40</v>
      </c>
      <c r="C41" s="14">
        <v>1.4710000000000001</v>
      </c>
      <c r="D41" s="14">
        <v>1</v>
      </c>
      <c r="E41" s="14">
        <v>1.4710000000000001</v>
      </c>
      <c r="F41" s="14" t="s">
        <v>77</v>
      </c>
      <c r="G41" s="14" t="s">
        <v>78</v>
      </c>
    </row>
    <row r="42" spans="2:14" x14ac:dyDescent="0.2">
      <c r="B42" s="13" t="s">
        <v>47</v>
      </c>
      <c r="C42" s="14">
        <v>174.8</v>
      </c>
      <c r="D42" s="14">
        <v>292</v>
      </c>
      <c r="E42" s="14">
        <v>0.59870000000000001</v>
      </c>
      <c r="F42" s="14"/>
      <c r="G42" s="14"/>
    </row>
    <row r="44" spans="2:14" x14ac:dyDescent="0.2">
      <c r="B44" s="20" t="s">
        <v>48</v>
      </c>
      <c r="C44" s="25" t="s">
        <v>79</v>
      </c>
      <c r="D44" s="25" t="s">
        <v>10</v>
      </c>
      <c r="E44" s="25" t="s">
        <v>11</v>
      </c>
      <c r="F44" s="25" t="s">
        <v>12</v>
      </c>
      <c r="G44" s="25" t="s">
        <v>13</v>
      </c>
    </row>
    <row r="45" spans="2:14" x14ac:dyDescent="0.2">
      <c r="B45" s="13"/>
      <c r="C45" s="14"/>
      <c r="D45" s="14"/>
      <c r="E45" s="14"/>
      <c r="F45" s="14"/>
      <c r="G45" s="14"/>
    </row>
    <row r="46" spans="2:14" x14ac:dyDescent="0.2">
      <c r="B46" s="13" t="s">
        <v>49</v>
      </c>
      <c r="C46" s="14"/>
      <c r="D46" s="14"/>
      <c r="E46" s="14"/>
      <c r="F46" s="14"/>
      <c r="G46" s="14"/>
    </row>
    <row r="47" spans="2:14" x14ac:dyDescent="0.2">
      <c r="B47" s="13" t="s">
        <v>50</v>
      </c>
      <c r="C47" s="14">
        <v>-0.62370000000000003</v>
      </c>
      <c r="D47" s="14" t="s">
        <v>80</v>
      </c>
      <c r="E47" s="14" t="s">
        <v>14</v>
      </c>
      <c r="F47" s="14" t="s">
        <v>5</v>
      </c>
      <c r="G47" s="14">
        <v>0.3417</v>
      </c>
    </row>
    <row r="48" spans="2:14" x14ac:dyDescent="0.2">
      <c r="B48" s="13" t="s">
        <v>52</v>
      </c>
      <c r="C48" s="14">
        <v>-0.67200000000000004</v>
      </c>
      <c r="D48" s="14" t="s">
        <v>81</v>
      </c>
      <c r="E48" s="14" t="s">
        <v>14</v>
      </c>
      <c r="F48" s="14" t="s">
        <v>5</v>
      </c>
      <c r="G48" s="14">
        <v>0.24</v>
      </c>
    </row>
    <row r="49" spans="2:7" x14ac:dyDescent="0.2">
      <c r="B49" s="13" t="s">
        <v>54</v>
      </c>
      <c r="C49" s="14">
        <v>-0.37709999999999999</v>
      </c>
      <c r="D49" s="14" t="s">
        <v>82</v>
      </c>
      <c r="E49" s="14" t="s">
        <v>14</v>
      </c>
      <c r="F49" s="14" t="s">
        <v>5</v>
      </c>
      <c r="G49" s="14">
        <v>0.94530000000000003</v>
      </c>
    </row>
    <row r="50" spans="2:7" x14ac:dyDescent="0.2">
      <c r="B50" s="13" t="s">
        <v>56</v>
      </c>
      <c r="C50" s="14">
        <v>-0.22800000000000001</v>
      </c>
      <c r="D50" s="14" t="s">
        <v>83</v>
      </c>
      <c r="E50" s="14" t="s">
        <v>14</v>
      </c>
      <c r="F50" s="14" t="s">
        <v>5</v>
      </c>
      <c r="G50" s="14">
        <v>0.99929999999999997</v>
      </c>
    </row>
    <row r="51" spans="2:7" x14ac:dyDescent="0.2">
      <c r="B51" s="13" t="s">
        <v>58</v>
      </c>
      <c r="C51" s="14">
        <v>0.2056</v>
      </c>
      <c r="D51" s="14" t="s">
        <v>84</v>
      </c>
      <c r="E51" s="14" t="s">
        <v>14</v>
      </c>
      <c r="F51" s="14" t="s">
        <v>5</v>
      </c>
      <c r="G51" s="14">
        <v>0.99970000000000003</v>
      </c>
    </row>
    <row r="52" spans="2:7" x14ac:dyDescent="0.2">
      <c r="B52" s="13" t="s">
        <v>60</v>
      </c>
      <c r="C52" s="14">
        <v>0.2555</v>
      </c>
      <c r="D52" s="14" t="s">
        <v>85</v>
      </c>
      <c r="E52" s="14" t="s">
        <v>14</v>
      </c>
      <c r="F52" s="14" t="s">
        <v>5</v>
      </c>
      <c r="G52" s="14">
        <v>0.99780000000000002</v>
      </c>
    </row>
    <row r="53" spans="2:7" x14ac:dyDescent="0.2">
      <c r="B53" s="13" t="s">
        <v>62</v>
      </c>
      <c r="C53" s="14">
        <v>0.72529999999999994</v>
      </c>
      <c r="D53" s="14" t="s">
        <v>86</v>
      </c>
      <c r="E53" s="14" t="s">
        <v>14</v>
      </c>
      <c r="F53" s="14" t="s">
        <v>5</v>
      </c>
      <c r="G53" s="14">
        <v>0.19070000000000001</v>
      </c>
    </row>
    <row r="54" spans="2:7" x14ac:dyDescent="0.2">
      <c r="B54" s="13" t="s">
        <v>64</v>
      </c>
      <c r="C54" s="14">
        <v>0.5796</v>
      </c>
      <c r="D54" s="14" t="s">
        <v>87</v>
      </c>
      <c r="E54" s="14" t="s">
        <v>14</v>
      </c>
      <c r="F54" s="14" t="s">
        <v>5</v>
      </c>
      <c r="G54" s="14">
        <v>0.50649999999999995</v>
      </c>
    </row>
    <row r="55" spans="2:7" x14ac:dyDescent="0.2">
      <c r="B55" s="13" t="s">
        <v>66</v>
      </c>
      <c r="C55" s="14">
        <v>0.81279999999999997</v>
      </c>
      <c r="D55" s="14" t="s">
        <v>88</v>
      </c>
      <c r="E55" s="14" t="s">
        <v>14</v>
      </c>
      <c r="F55" s="14" t="s">
        <v>5</v>
      </c>
      <c r="G55" s="14">
        <v>0.09</v>
      </c>
    </row>
    <row r="56" spans="2:7" x14ac:dyDescent="0.2">
      <c r="B56" s="13" t="s">
        <v>68</v>
      </c>
      <c r="C56" s="14">
        <v>0.47449999999999998</v>
      </c>
      <c r="D56" s="14" t="s">
        <v>89</v>
      </c>
      <c r="E56" s="14" t="s">
        <v>14</v>
      </c>
      <c r="F56" s="14" t="s">
        <v>5</v>
      </c>
      <c r="G56" s="14">
        <v>0.78159999999999996</v>
      </c>
    </row>
    <row r="57" spans="2:7" x14ac:dyDescent="0.2">
      <c r="B57" s="13" t="s">
        <v>70</v>
      </c>
      <c r="C57" s="14">
        <v>0.77769999999999995</v>
      </c>
      <c r="D57" s="14" t="s">
        <v>90</v>
      </c>
      <c r="E57" s="14" t="s">
        <v>14</v>
      </c>
      <c r="F57" s="14" t="s">
        <v>5</v>
      </c>
      <c r="G57" s="14">
        <v>0.1232</v>
      </c>
    </row>
    <row r="58" spans="2:7" x14ac:dyDescent="0.2">
      <c r="B58" s="17" t="s">
        <v>72</v>
      </c>
      <c r="C58" s="18">
        <v>-0.29110000000000003</v>
      </c>
      <c r="D58" s="18" t="s">
        <v>91</v>
      </c>
      <c r="E58" s="18" t="s">
        <v>14</v>
      </c>
      <c r="F58" s="18" t="s">
        <v>5</v>
      </c>
      <c r="G58" s="18">
        <v>0.99299999999999999</v>
      </c>
    </row>
    <row r="61" spans="2:7" x14ac:dyDescent="0.2">
      <c r="B61" s="2" t="s">
        <v>33</v>
      </c>
    </row>
    <row r="62" spans="2:7" x14ac:dyDescent="0.2">
      <c r="B62" s="29" t="s">
        <v>22</v>
      </c>
      <c r="C62" s="12" t="s">
        <v>23</v>
      </c>
      <c r="D62" s="12"/>
      <c r="E62" s="12"/>
      <c r="F62" s="12"/>
      <c r="G62" s="12"/>
    </row>
    <row r="63" spans="2:7" x14ac:dyDescent="0.2">
      <c r="B63" s="13" t="s">
        <v>37</v>
      </c>
      <c r="C63" s="14">
        <v>0.05</v>
      </c>
      <c r="D63" s="14"/>
      <c r="E63" s="14"/>
      <c r="F63" s="14"/>
      <c r="G63" s="14"/>
    </row>
    <row r="64" spans="2:7" x14ac:dyDescent="0.2">
      <c r="B64" s="13"/>
      <c r="C64" s="14"/>
      <c r="D64" s="14"/>
      <c r="E64" s="14"/>
      <c r="F64" s="14"/>
      <c r="G64" s="14"/>
    </row>
    <row r="65" spans="2:7" x14ac:dyDescent="0.2">
      <c r="B65" s="13" t="s">
        <v>24</v>
      </c>
      <c r="C65" s="14" t="s">
        <v>25</v>
      </c>
      <c r="D65" s="14" t="s">
        <v>6</v>
      </c>
      <c r="E65" s="14" t="s">
        <v>7</v>
      </c>
      <c r="F65" s="14" t="s">
        <v>26</v>
      </c>
      <c r="G65" s="14"/>
    </row>
    <row r="66" spans="2:7" x14ac:dyDescent="0.2">
      <c r="B66" s="13" t="s">
        <v>38</v>
      </c>
      <c r="C66" s="14">
        <v>1.647</v>
      </c>
      <c r="D66" s="14">
        <v>0.26790000000000003</v>
      </c>
      <c r="E66" s="14" t="s">
        <v>5</v>
      </c>
      <c r="F66" s="14" t="s">
        <v>14</v>
      </c>
      <c r="G66" s="14"/>
    </row>
    <row r="67" spans="2:7" x14ac:dyDescent="0.2">
      <c r="B67" s="13" t="s">
        <v>39</v>
      </c>
      <c r="C67" s="14">
        <v>63.21</v>
      </c>
      <c r="D67" s="14" t="s">
        <v>16</v>
      </c>
      <c r="E67" s="14" t="s">
        <v>17</v>
      </c>
      <c r="F67" s="14" t="s">
        <v>8</v>
      </c>
      <c r="G67" s="14"/>
    </row>
    <row r="68" spans="2:7" x14ac:dyDescent="0.2">
      <c r="B68" s="13" t="s">
        <v>40</v>
      </c>
      <c r="C68" s="14">
        <v>1.553E-2</v>
      </c>
      <c r="D68" s="14">
        <v>0.72150000000000003</v>
      </c>
      <c r="E68" s="14" t="s">
        <v>5</v>
      </c>
      <c r="F68" s="14" t="s">
        <v>14</v>
      </c>
      <c r="G68" s="14"/>
    </row>
    <row r="69" spans="2:7" x14ac:dyDescent="0.2">
      <c r="B69" s="13"/>
      <c r="C69" s="14"/>
      <c r="D69" s="14"/>
      <c r="E69" s="14"/>
      <c r="F69" s="14"/>
      <c r="G69" s="14"/>
    </row>
    <row r="70" spans="2:7" x14ac:dyDescent="0.2">
      <c r="B70" s="13" t="s">
        <v>27</v>
      </c>
      <c r="C70" s="14" t="s">
        <v>41</v>
      </c>
      <c r="D70" s="14" t="s">
        <v>29</v>
      </c>
      <c r="E70" s="14" t="s">
        <v>30</v>
      </c>
      <c r="F70" s="14" t="s">
        <v>31</v>
      </c>
      <c r="G70" s="14" t="s">
        <v>6</v>
      </c>
    </row>
    <row r="71" spans="2:7" x14ac:dyDescent="0.2">
      <c r="B71" s="13" t="s">
        <v>38</v>
      </c>
      <c r="C71" s="14">
        <v>0.1542</v>
      </c>
      <c r="D71" s="14">
        <v>11</v>
      </c>
      <c r="E71" s="14">
        <v>1.401E-2</v>
      </c>
      <c r="F71" s="14" t="s">
        <v>42</v>
      </c>
      <c r="G71" s="14" t="s">
        <v>43</v>
      </c>
    </row>
    <row r="72" spans="2:7" x14ac:dyDescent="0.2">
      <c r="B72" s="13" t="s">
        <v>39</v>
      </c>
      <c r="C72" s="14">
        <v>5.915</v>
      </c>
      <c r="D72" s="14">
        <v>11</v>
      </c>
      <c r="E72" s="14">
        <v>0.53779999999999994</v>
      </c>
      <c r="F72" s="14" t="s">
        <v>44</v>
      </c>
      <c r="G72" s="14" t="s">
        <v>32</v>
      </c>
    </row>
    <row r="73" spans="2:7" x14ac:dyDescent="0.2">
      <c r="B73" s="13" t="s">
        <v>40</v>
      </c>
      <c r="C73" s="14">
        <v>1.4530000000000001E-3</v>
      </c>
      <c r="D73" s="14">
        <v>1</v>
      </c>
      <c r="E73" s="14">
        <v>1.4530000000000001E-3</v>
      </c>
      <c r="F73" s="14" t="s">
        <v>45</v>
      </c>
      <c r="G73" s="14" t="s">
        <v>46</v>
      </c>
    </row>
    <row r="74" spans="2:7" x14ac:dyDescent="0.2">
      <c r="B74" s="13" t="s">
        <v>47</v>
      </c>
      <c r="C74" s="14">
        <v>3.2879999999999998</v>
      </c>
      <c r="D74" s="14">
        <v>288</v>
      </c>
      <c r="E74" s="14">
        <v>1.142E-2</v>
      </c>
      <c r="F74" s="14"/>
      <c r="G74" s="14"/>
    </row>
    <row r="77" spans="2:7" x14ac:dyDescent="0.2">
      <c r="B77" s="20" t="s">
        <v>48</v>
      </c>
      <c r="C77" s="14" t="s">
        <v>9</v>
      </c>
      <c r="D77" s="25" t="s">
        <v>10</v>
      </c>
      <c r="E77" s="25" t="s">
        <v>11</v>
      </c>
      <c r="F77" s="25" t="s">
        <v>12</v>
      </c>
      <c r="G77" s="25" t="s">
        <v>13</v>
      </c>
    </row>
    <row r="78" spans="2:7" x14ac:dyDescent="0.2">
      <c r="B78" s="13"/>
      <c r="C78" s="14"/>
      <c r="D78" s="14"/>
      <c r="E78" s="14"/>
      <c r="F78" s="14"/>
      <c r="G78" s="14"/>
    </row>
    <row r="79" spans="2:7" x14ac:dyDescent="0.2">
      <c r="B79" s="13" t="s">
        <v>49</v>
      </c>
      <c r="C79" s="14"/>
      <c r="D79" s="14"/>
      <c r="E79" s="14"/>
      <c r="F79" s="14"/>
      <c r="G79" s="14"/>
    </row>
    <row r="80" spans="2:7" x14ac:dyDescent="0.2">
      <c r="B80" s="13" t="s">
        <v>50</v>
      </c>
      <c r="C80" s="14">
        <v>-0.114</v>
      </c>
      <c r="D80" s="32" t="s">
        <v>51</v>
      </c>
      <c r="E80" s="14" t="s">
        <v>14</v>
      </c>
      <c r="F80" s="14" t="s">
        <v>5</v>
      </c>
      <c r="G80" s="32">
        <v>7.9899999999999999E-2</v>
      </c>
    </row>
    <row r="81" spans="2:7" x14ac:dyDescent="0.2">
      <c r="B81" s="13" t="s">
        <v>52</v>
      </c>
      <c r="C81" s="14">
        <v>-4.9250000000000002E-2</v>
      </c>
      <c r="D81" s="32" t="s">
        <v>53</v>
      </c>
      <c r="E81" s="14" t="s">
        <v>14</v>
      </c>
      <c r="F81" s="14" t="s">
        <v>5</v>
      </c>
      <c r="G81" s="32">
        <v>0.96340000000000003</v>
      </c>
    </row>
    <row r="82" spans="2:7" x14ac:dyDescent="0.2">
      <c r="B82" s="13" t="s">
        <v>54</v>
      </c>
      <c r="C82" s="14">
        <v>2.3529999999999999E-2</v>
      </c>
      <c r="D82" s="32" t="s">
        <v>55</v>
      </c>
      <c r="E82" s="14" t="s">
        <v>14</v>
      </c>
      <c r="F82" s="14" t="s">
        <v>5</v>
      </c>
      <c r="G82" s="32" t="s">
        <v>19</v>
      </c>
    </row>
    <row r="83" spans="2:7" x14ac:dyDescent="0.2">
      <c r="B83" s="13" t="s">
        <v>56</v>
      </c>
      <c r="C83" s="14">
        <v>1.238E-2</v>
      </c>
      <c r="D83" s="32" t="s">
        <v>57</v>
      </c>
      <c r="E83" s="14" t="s">
        <v>14</v>
      </c>
      <c r="F83" s="14" t="s">
        <v>5</v>
      </c>
      <c r="G83" s="32" t="s">
        <v>19</v>
      </c>
    </row>
    <row r="84" spans="2:7" x14ac:dyDescent="0.2">
      <c r="B84" s="13" t="s">
        <v>58</v>
      </c>
      <c r="C84" s="14">
        <v>-1.8450000000000001E-2</v>
      </c>
      <c r="D84" s="32" t="s">
        <v>59</v>
      </c>
      <c r="E84" s="14" t="s">
        <v>14</v>
      </c>
      <c r="F84" s="14" t="s">
        <v>5</v>
      </c>
      <c r="G84" s="32" t="s">
        <v>19</v>
      </c>
    </row>
    <row r="85" spans="2:7" x14ac:dyDescent="0.2">
      <c r="B85" s="13" t="s">
        <v>60</v>
      </c>
      <c r="C85" s="14">
        <v>-5.1250000000000002E-3</v>
      </c>
      <c r="D85" s="32" t="s">
        <v>61</v>
      </c>
      <c r="E85" s="14" t="s">
        <v>14</v>
      </c>
      <c r="F85" s="14" t="s">
        <v>5</v>
      </c>
      <c r="G85" s="32" t="s">
        <v>19</v>
      </c>
    </row>
    <row r="86" spans="2:7" x14ac:dyDescent="0.2">
      <c r="B86" s="13" t="s">
        <v>62</v>
      </c>
      <c r="C86" s="14">
        <v>-7.2500000000000004E-3</v>
      </c>
      <c r="D86" s="32" t="s">
        <v>63</v>
      </c>
      <c r="E86" s="14" t="s">
        <v>14</v>
      </c>
      <c r="F86" s="14" t="s">
        <v>5</v>
      </c>
      <c r="G86" s="32" t="s">
        <v>19</v>
      </c>
    </row>
    <row r="87" spans="2:7" x14ac:dyDescent="0.2">
      <c r="B87" s="13" t="s">
        <v>64</v>
      </c>
      <c r="C87" s="14">
        <v>-3.1029999999999999E-2</v>
      </c>
      <c r="D87" s="32" t="s">
        <v>65</v>
      </c>
      <c r="E87" s="14" t="s">
        <v>14</v>
      </c>
      <c r="F87" s="14" t="s">
        <v>5</v>
      </c>
      <c r="G87" s="32">
        <v>0.99939999999999996</v>
      </c>
    </row>
    <row r="88" spans="2:7" x14ac:dyDescent="0.2">
      <c r="B88" s="13" t="s">
        <v>66</v>
      </c>
      <c r="C88" s="14">
        <v>1.6619999999999999E-2</v>
      </c>
      <c r="D88" s="32" t="s">
        <v>67</v>
      </c>
      <c r="E88" s="14" t="s">
        <v>14</v>
      </c>
      <c r="F88" s="14" t="s">
        <v>5</v>
      </c>
      <c r="G88" s="32" t="s">
        <v>19</v>
      </c>
    </row>
    <row r="89" spans="2:7" x14ac:dyDescent="0.2">
      <c r="B89" s="13" t="s">
        <v>68</v>
      </c>
      <c r="C89" s="14">
        <v>1.123E-2</v>
      </c>
      <c r="D89" s="32" t="s">
        <v>69</v>
      </c>
      <c r="E89" s="14" t="s">
        <v>14</v>
      </c>
      <c r="F89" s="14" t="s">
        <v>5</v>
      </c>
      <c r="G89" s="32" t="s">
        <v>19</v>
      </c>
    </row>
    <row r="90" spans="2:7" x14ac:dyDescent="0.2">
      <c r="B90" s="13" t="s">
        <v>70</v>
      </c>
      <c r="C90" s="14">
        <v>5.1119999999999999E-2</v>
      </c>
      <c r="D90" s="32" t="s">
        <v>71</v>
      </c>
      <c r="E90" s="14" t="s">
        <v>14</v>
      </c>
      <c r="F90" s="14" t="s">
        <v>5</v>
      </c>
      <c r="G90" s="32">
        <v>0.95189999999999997</v>
      </c>
    </row>
    <row r="91" spans="2:7" x14ac:dyDescent="0.2">
      <c r="B91" s="17" t="s">
        <v>72</v>
      </c>
      <c r="C91" s="18">
        <v>5.842E-2</v>
      </c>
      <c r="D91" s="35" t="s">
        <v>73</v>
      </c>
      <c r="E91" s="18" t="s">
        <v>14</v>
      </c>
      <c r="F91" s="18" t="s">
        <v>5</v>
      </c>
      <c r="G91" s="35">
        <v>0.88400000000000001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Fig.1 WT+GluA3KO ABR RT-PCRdata</vt:lpstr>
      <vt:lpstr>Fig. 1 WT+GluA3KO ABR  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2022-08-27T13:10:54Z</dcterms:created>
  <dcterms:modified xsi:type="dcterms:W3CDTF">2022-11-10T16:11:37Z</dcterms:modified>
</cp:coreProperties>
</file>